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1'!$A$1:$F$108</definedName>
  </definedNames>
  <calcPr fullCalcOnLoad="1"/>
</workbook>
</file>

<file path=xl/sharedStrings.xml><?xml version="1.0" encoding="utf-8"?>
<sst xmlns="http://schemas.openxmlformats.org/spreadsheetml/2006/main" count="187" uniqueCount="184">
  <si>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</si>
  <si>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</si>
  <si>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</si>
  <si>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</si>
  <si>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</si>
  <si>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</si>
  <si>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</si>
  <si>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</si>
  <si>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</si>
  <si>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</si>
  <si>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</si>
  <si>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</si>
  <si>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</si>
  <si>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</si>
  <si>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</si>
  <si>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</si>
  <si>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</si>
  <si>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</si>
  <si>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</si>
  <si>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</si>
  <si>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</si>
  <si>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</si>
  <si>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</si>
  <si>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</si>
  <si>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</si>
  <si>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</si>
  <si>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</si>
  <si>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</si>
  <si>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</si>
  <si>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</si>
  <si>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</si>
  <si>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</si>
  <si>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</si>
  <si>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</si>
  <si>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</si>
  <si>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</si>
  <si>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</si>
  <si>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</si>
  <si>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</si>
  <si>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</si>
  <si>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</si>
  <si>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</si>
  <si>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</si>
  <si>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</si>
  <si>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</si>
  <si>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</si>
  <si>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</si>
  <si>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</si>
  <si>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</si>
  <si>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</si>
  <si>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</si>
  <si>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</si>
  <si>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</si>
  <si>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</si>
  <si>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</si>
  <si>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</si>
  <si>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</si>
  <si>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</si>
  <si>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</si>
  <si>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</si>
  <si>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</si>
  <si>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</si>
  <si>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</si>
  <si>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</si>
  <si>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</si>
  <si>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</si>
  <si>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</si>
  <si>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</si>
  <si>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</si>
  <si>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</si>
  <si>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</si>
  <si>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</si>
  <si>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</si>
  <si>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</si>
  <si>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</si>
  <si>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</si>
  <si>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</si>
  <si>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</si>
  <si>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</si>
  <si>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</si>
  <si>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</si>
  <si>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</si>
  <si>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</si>
  <si>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</si>
  <si>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</si>
  <si>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</si>
  <si>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</si>
  <si>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</si>
  <si>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</si>
  <si>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</si>
  <si>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</si>
  <si>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</si>
  <si>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</si>
  <si>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</si>
  <si>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</si>
  <si>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</si>
  <si>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</si>
  <si>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</si>
  <si>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</si>
  <si>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</si>
  <si>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</si>
  <si>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</si>
  <si>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</si>
  <si>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</si>
  <si>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</si>
  <si>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</si>
  <si>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</si>
  <si>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</si>
  <si>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</si>
  <si>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</si>
  <si>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</si>
  <si>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</si>
  <si>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</si>
  <si>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</si>
  <si>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</si>
  <si>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</si>
  <si>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</si>
  <si>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</si>
  <si>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</si>
  <si>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</si>
  <si>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</si>
  <si>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</si>
  <si>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</si>
  <si>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</si>
  <si>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</si>
  <si>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</si>
  <si>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</si>
  <si>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</si>
  <si>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</si>
  <si>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</si>
  <si>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</si>
  <si>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</si>
  <si>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</si>
  <si>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</si>
  <si>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</si>
  <si>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</si>
  <si>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</si>
  <si>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</si>
  <si>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</si>
  <si>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</si>
  <si>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</si>
  <si>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</si>
  <si>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</si>
  <si>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</si>
  <si>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</si>
  <si>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</si>
  <si>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</si>
  <si>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</si>
  <si>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</si>
  <si>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</si>
  <si>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</si>
  <si>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</si>
  <si>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</si>
  <si>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</si>
  <si>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</si>
  <si>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</si>
  <si>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</si>
  <si>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</si>
  <si>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</si>
  <si>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</si>
  <si>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</si>
  <si>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</si>
  <si>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</si>
  <si>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</si>
  <si>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</si>
  <si>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</si>
  <si>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</si>
  <si>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</si>
  <si>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</si>
  <si>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</si>
  <si>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</si>
  <si>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</si>
  <si>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</si>
  <si>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</si>
  <si>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</si>
  <si>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</si>
  <si>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</si>
  <si>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</si>
  <si>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</si>
  <si>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</si>
  <si>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</si>
  <si>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</si>
  <si>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 xml:space="preserve">СВЕДЕНИЯ О ХОДЕ ИСПОЛНЕНИЯ БЮДЖЕТА 
МУНИЦИПАЛЬНОГО ОБРАЗОВАНИЯ г. ШАРЫПОВО 
на 01.07.2020 г.           </t>
  </si>
  <si>
    <t>И.о. Руководителя Финансового управления                                                                                                       Т.А. Шуляк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</si>
</sst>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5"/>
  <sheetViews>
    <sheetView tabSelected="1" zoomScaleSheetLayoutView="100" zoomScalePageLayoutView="0" workbookViewId="0" topLeftCell="B77">
      <selection activeCell="B109" sqref="B109:F10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182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176</v>
      </c>
      <c r="E13" s="81" t="s">
        <v>177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85187.04000000001</v>
      </c>
      <c r="F15" s="14">
        <f aca="true" t="shared" si="0" ref="F15:F46">E15/D15</f>
        <v>0.4109818315499702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53523.3</v>
      </c>
      <c r="F16" s="18">
        <f t="shared" si="0"/>
        <v>0.4478345122569568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798</v>
      </c>
      <c r="F19" s="18">
        <f t="shared" si="0"/>
        <v>0.40666564745451766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10929.4</v>
      </c>
      <c r="F20" s="18">
        <f t="shared" si="0"/>
        <v>0.419216754248015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5035.2</v>
      </c>
      <c r="F22" s="18">
        <f t="shared" si="0"/>
        <v>0.18323144104803493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4814.4</v>
      </c>
      <c r="F25" s="18">
        <f t="shared" si="0"/>
        <v>0.45851428571428565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7731</v>
      </c>
      <c r="F33" s="18">
        <f t="shared" si="0"/>
        <v>0.39690933360714653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80.7</v>
      </c>
      <c r="F40" s="18">
        <f t="shared" si="0"/>
        <v>0.5140127388535032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660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949.3</v>
      </c>
      <c r="F44" s="18">
        <f t="shared" si="0"/>
        <v>0.6328666666666667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667.3</v>
      </c>
      <c r="F47" s="18">
        <f aca="true" t="shared" si="1" ref="F47:F53">E47/D47</f>
        <v>1.2293662490788504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1119066.5</v>
      </c>
      <c r="E49" s="36">
        <v>483237.2</v>
      </c>
      <c r="F49" s="14">
        <f t="shared" si="1"/>
        <v>0.43182170139129356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322.8</v>
      </c>
      <c r="E51" s="36">
        <v>223.7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1326666.2</v>
      </c>
      <c r="E53" s="36">
        <f>E15+E49+E50+E51+E52</f>
        <v>564828.94</v>
      </c>
      <c r="F53" s="14">
        <f t="shared" si="1"/>
        <v>0.4257506070479522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82225.5</v>
      </c>
      <c r="E55" s="45">
        <f>+E56+E57+E58+E59+E60+E61+E62+E63</f>
        <v>27999.9</v>
      </c>
      <c r="F55" s="46">
        <f aca="true" t="shared" si="2" ref="F55:F60">E55/D55</f>
        <v>0.34052574931134505</v>
      </c>
    </row>
    <row r="56" spans="1:6" ht="25.5">
      <c r="A56" s="10"/>
      <c r="B56" s="47" t="s">
        <v>109</v>
      </c>
      <c r="C56" s="48" t="s">
        <v>154</v>
      </c>
      <c r="D56" s="49">
        <v>1966</v>
      </c>
      <c r="E56" s="49">
        <v>790.5</v>
      </c>
      <c r="F56" s="50">
        <f t="shared" si="2"/>
        <v>0.40208545269582907</v>
      </c>
    </row>
    <row r="57" spans="1:6" ht="26.25" customHeight="1">
      <c r="A57" s="10"/>
      <c r="B57" s="47" t="s">
        <v>104</v>
      </c>
      <c r="C57" s="51" t="s">
        <v>151</v>
      </c>
      <c r="D57" s="49">
        <v>5675.9</v>
      </c>
      <c r="E57" s="49">
        <v>1518.7</v>
      </c>
      <c r="F57" s="50">
        <f t="shared" si="2"/>
        <v>0.26756990080868237</v>
      </c>
    </row>
    <row r="58" spans="1:6" ht="38.25">
      <c r="A58" s="10"/>
      <c r="B58" s="52" t="s">
        <v>42</v>
      </c>
      <c r="C58" s="51" t="s">
        <v>110</v>
      </c>
      <c r="D58" s="53">
        <v>30862.6</v>
      </c>
      <c r="E58" s="53">
        <v>11593</v>
      </c>
      <c r="F58" s="54">
        <f t="shared" si="2"/>
        <v>0.37563264274558855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12915.7</v>
      </c>
      <c r="E60" s="49">
        <v>5588.8</v>
      </c>
      <c r="F60" s="50">
        <f t="shared" si="2"/>
        <v>0.43271367405560673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22291.5</v>
      </c>
      <c r="E63" s="53">
        <v>8508.9</v>
      </c>
      <c r="F63" s="54">
        <f aca="true" t="shared" si="3" ref="F63:F99">E63/D63</f>
        <v>0.3817105174618128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273</v>
      </c>
      <c r="F64" s="46">
        <f t="shared" si="3"/>
        <v>0.309208290859667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273</v>
      </c>
      <c r="F65" s="54">
        <f t="shared" si="3"/>
        <v>0.309208290859667</v>
      </c>
    </row>
    <row r="66" spans="1:6" ht="12.75">
      <c r="A66" s="10"/>
      <c r="B66" s="60" t="s">
        <v>30</v>
      </c>
      <c r="C66" s="44" t="s">
        <v>150</v>
      </c>
      <c r="D66" s="61">
        <f>+D67+D68</f>
        <v>4291.5</v>
      </c>
      <c r="E66" s="61">
        <f>+E67+E68</f>
        <v>1615.8000000000002</v>
      </c>
      <c r="F66" s="62">
        <f t="shared" si="3"/>
        <v>0.37651170919259</v>
      </c>
    </row>
    <row r="67" spans="1:6" ht="25.5">
      <c r="A67" s="10"/>
      <c r="B67" s="52" t="s">
        <v>129</v>
      </c>
      <c r="C67" s="51" t="s">
        <v>128</v>
      </c>
      <c r="D67" s="53">
        <v>2068.3</v>
      </c>
      <c r="E67" s="53">
        <v>826.6</v>
      </c>
      <c r="F67" s="54">
        <f t="shared" si="3"/>
        <v>0.39965188802398105</v>
      </c>
    </row>
    <row r="68" spans="1:6" ht="12.75">
      <c r="A68" s="10"/>
      <c r="B68" s="52" t="s">
        <v>111</v>
      </c>
      <c r="C68" s="51" t="s">
        <v>89</v>
      </c>
      <c r="D68" s="53">
        <v>2223.2</v>
      </c>
      <c r="E68" s="53">
        <v>789.2</v>
      </c>
      <c r="F68" s="54">
        <f t="shared" si="3"/>
        <v>0.3549838071248651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71317.4</v>
      </c>
      <c r="E69" s="59">
        <f>+E70+E71+E73+E72</f>
        <v>22207.799999999996</v>
      </c>
      <c r="F69" s="46">
        <f t="shared" si="3"/>
        <v>0.31139385339342146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342.2</v>
      </c>
      <c r="E70" s="53">
        <v>74.4</v>
      </c>
      <c r="F70" s="54">
        <f t="shared" si="3"/>
        <v>0.21741671537112803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9853.3</v>
      </c>
      <c r="F71" s="54">
        <f t="shared" si="3"/>
        <v>0.4097517361833077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10854.3</v>
      </c>
      <c r="F72" s="54">
        <f t="shared" si="3"/>
        <v>0.24837078394581483</v>
      </c>
    </row>
    <row r="73" spans="1:6" ht="18" customHeight="1">
      <c r="A73" s="10"/>
      <c r="B73" s="52" t="s">
        <v>77</v>
      </c>
      <c r="C73" s="51" t="s">
        <v>43</v>
      </c>
      <c r="D73" s="53">
        <v>3226.2</v>
      </c>
      <c r="E73" s="53">
        <v>1425.8</v>
      </c>
      <c r="F73" s="54">
        <f t="shared" si="3"/>
        <v>0.44194408282189573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151961.5</v>
      </c>
      <c r="E74" s="59">
        <f>+E75+E76+E77+E78</f>
        <v>18414.7</v>
      </c>
      <c r="F74" s="46">
        <f t="shared" si="3"/>
        <v>0.12118003573273495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2146.4</v>
      </c>
      <c r="F75" s="54">
        <f t="shared" si="3"/>
        <v>0.39525633470830884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2401.3</v>
      </c>
      <c r="F76" s="54">
        <f t="shared" si="3"/>
        <v>0.08414011555994717</v>
      </c>
    </row>
    <row r="77" spans="1:6" ht="12.75">
      <c r="A77" s="10"/>
      <c r="B77" s="52" t="s">
        <v>130</v>
      </c>
      <c r="C77" s="51" t="s">
        <v>131</v>
      </c>
      <c r="D77" s="66">
        <v>98093.6</v>
      </c>
      <c r="E77" s="53">
        <v>7653.3</v>
      </c>
      <c r="F77" s="54">
        <f t="shared" si="3"/>
        <v>0.0780203805345099</v>
      </c>
    </row>
    <row r="78" spans="1:6" ht="14.25" customHeight="1">
      <c r="A78" s="10"/>
      <c r="B78" s="52" t="s">
        <v>78</v>
      </c>
      <c r="C78" s="51" t="s">
        <v>113</v>
      </c>
      <c r="D78" s="53">
        <v>19898.2</v>
      </c>
      <c r="E78" s="53">
        <v>6213.7</v>
      </c>
      <c r="F78" s="54">
        <f t="shared" si="3"/>
        <v>0.31227447708837985</v>
      </c>
    </row>
    <row r="79" spans="1:6" ht="14.25" customHeight="1">
      <c r="A79" s="10"/>
      <c r="B79" s="65" t="s">
        <v>178</v>
      </c>
      <c r="C79" s="44" t="s">
        <v>181</v>
      </c>
      <c r="D79" s="59">
        <f>+D80</f>
        <v>1412.2</v>
      </c>
      <c r="E79" s="59">
        <f>+E80</f>
        <v>0</v>
      </c>
      <c r="F79" s="46">
        <f>E79/D79</f>
        <v>0</v>
      </c>
    </row>
    <row r="80" spans="1:6" ht="14.25" customHeight="1">
      <c r="A80" s="10"/>
      <c r="B80" s="52" t="s">
        <v>179</v>
      </c>
      <c r="C80" s="51" t="s">
        <v>180</v>
      </c>
      <c r="D80" s="53">
        <v>1412.2</v>
      </c>
      <c r="E80" s="53">
        <v>0</v>
      </c>
      <c r="F80" s="54">
        <f>E80/D80</f>
        <v>0</v>
      </c>
    </row>
    <row r="81" spans="1:6" ht="12.75">
      <c r="A81" s="10"/>
      <c r="B81" s="65" t="s">
        <v>36</v>
      </c>
      <c r="C81" s="44" t="s">
        <v>2</v>
      </c>
      <c r="D81" s="59">
        <f>+D82+D83+D84+D85+D86</f>
        <v>859680</v>
      </c>
      <c r="E81" s="59">
        <f>+E82+E83+E84+E85+E86</f>
        <v>407772.5</v>
      </c>
      <c r="F81" s="54">
        <f t="shared" si="3"/>
        <v>0.47433056486134373</v>
      </c>
    </row>
    <row r="82" spans="1:6" ht="12.75">
      <c r="A82" s="10"/>
      <c r="B82" s="52" t="s">
        <v>114</v>
      </c>
      <c r="C82" s="51" t="s">
        <v>94</v>
      </c>
      <c r="D82" s="53">
        <v>337293.5</v>
      </c>
      <c r="E82" s="53">
        <v>161081.7</v>
      </c>
      <c r="F82" s="54">
        <f t="shared" si="3"/>
        <v>0.4775713140039758</v>
      </c>
    </row>
    <row r="83" spans="1:6" ht="12.75">
      <c r="A83" s="10"/>
      <c r="B83" s="52" t="s">
        <v>115</v>
      </c>
      <c r="C83" s="51" t="s">
        <v>95</v>
      </c>
      <c r="D83" s="53">
        <v>360216.9</v>
      </c>
      <c r="E83" s="53">
        <v>182127</v>
      </c>
      <c r="F83" s="54">
        <f t="shared" si="3"/>
        <v>0.5056037070998056</v>
      </c>
    </row>
    <row r="84" spans="1:6" ht="12.75">
      <c r="A84" s="10"/>
      <c r="B84" s="52" t="s">
        <v>168</v>
      </c>
      <c r="C84" s="51" t="s">
        <v>169</v>
      </c>
      <c r="D84" s="53">
        <v>68531.6</v>
      </c>
      <c r="E84" s="53">
        <v>35663.1</v>
      </c>
      <c r="F84" s="54">
        <f t="shared" si="3"/>
        <v>0.5203891343555381</v>
      </c>
    </row>
    <row r="85" spans="1:6" ht="12.75">
      <c r="A85" s="10"/>
      <c r="B85" s="52" t="s">
        <v>116</v>
      </c>
      <c r="C85" s="51" t="s">
        <v>117</v>
      </c>
      <c r="D85" s="53">
        <v>43728</v>
      </c>
      <c r="E85" s="53">
        <v>8337.3</v>
      </c>
      <c r="F85" s="54">
        <f t="shared" si="3"/>
        <v>0.19066273326015365</v>
      </c>
    </row>
    <row r="86" spans="1:6" ht="12.75">
      <c r="A86" s="10"/>
      <c r="B86" s="52" t="s">
        <v>44</v>
      </c>
      <c r="C86" s="51" t="s">
        <v>96</v>
      </c>
      <c r="D86" s="53">
        <v>49910</v>
      </c>
      <c r="E86" s="53">
        <v>20563.4</v>
      </c>
      <c r="F86" s="54">
        <f t="shared" si="3"/>
        <v>0.4120096173111601</v>
      </c>
    </row>
    <row r="87" spans="1:6" ht="12.75">
      <c r="A87" s="10"/>
      <c r="B87" s="60" t="s">
        <v>37</v>
      </c>
      <c r="C87" s="44" t="s">
        <v>149</v>
      </c>
      <c r="D87" s="61">
        <f>+D88+D89</f>
        <v>86922</v>
      </c>
      <c r="E87" s="61">
        <f>+E88+E89</f>
        <v>30484.699999999997</v>
      </c>
      <c r="F87" s="62">
        <f t="shared" si="3"/>
        <v>0.3507132831734198</v>
      </c>
    </row>
    <row r="88" spans="1:6" ht="12.75">
      <c r="A88" s="10"/>
      <c r="B88" s="52" t="s">
        <v>118</v>
      </c>
      <c r="C88" s="51" t="s">
        <v>97</v>
      </c>
      <c r="D88" s="53">
        <v>61542</v>
      </c>
      <c r="E88" s="53">
        <v>20024.1</v>
      </c>
      <c r="F88" s="54">
        <f t="shared" si="3"/>
        <v>0.32537291605732666</v>
      </c>
    </row>
    <row r="89" spans="1:6" ht="13.5" customHeight="1">
      <c r="A89" s="10"/>
      <c r="B89" s="52" t="s">
        <v>132</v>
      </c>
      <c r="C89" s="51" t="s">
        <v>119</v>
      </c>
      <c r="D89" s="53">
        <v>25380</v>
      </c>
      <c r="E89" s="53">
        <v>10460.6</v>
      </c>
      <c r="F89" s="54">
        <f t="shared" si="3"/>
        <v>0.4121591804570528</v>
      </c>
    </row>
    <row r="90" spans="1:6" ht="12.75">
      <c r="A90" s="10"/>
      <c r="B90" s="65" t="s">
        <v>38</v>
      </c>
      <c r="C90" s="44" t="s">
        <v>120</v>
      </c>
      <c r="D90" s="59">
        <f>+D91</f>
        <v>76.3</v>
      </c>
      <c r="E90" s="59">
        <f>+E91</f>
        <v>8.2</v>
      </c>
      <c r="F90" s="46">
        <f t="shared" si="3"/>
        <v>0.10747051114023591</v>
      </c>
    </row>
    <row r="91" spans="1:6" ht="12.75">
      <c r="A91" s="10"/>
      <c r="B91" s="52" t="s">
        <v>133</v>
      </c>
      <c r="C91" s="51" t="s">
        <v>134</v>
      </c>
      <c r="D91" s="53">
        <v>76.3</v>
      </c>
      <c r="E91" s="53">
        <v>8.2</v>
      </c>
      <c r="F91" s="54">
        <f t="shared" si="3"/>
        <v>0.10747051114023591</v>
      </c>
    </row>
    <row r="92" spans="1:6" ht="12.75">
      <c r="A92" s="10"/>
      <c r="B92" s="65" t="s">
        <v>121</v>
      </c>
      <c r="C92" s="44" t="s">
        <v>39</v>
      </c>
      <c r="D92" s="59">
        <f>+D93+D94+D95+D96+D97</f>
        <v>16659.1</v>
      </c>
      <c r="E92" s="59">
        <f>+E93+E94+E95+E96+E97</f>
        <v>5113</v>
      </c>
      <c r="F92" s="46">
        <f t="shared" si="3"/>
        <v>0.306919341380987</v>
      </c>
    </row>
    <row r="93" spans="1:6" ht="12.75">
      <c r="A93" s="10"/>
      <c r="B93" s="52" t="s">
        <v>122</v>
      </c>
      <c r="C93" s="51" t="s">
        <v>98</v>
      </c>
      <c r="D93" s="53">
        <v>974.1</v>
      </c>
      <c r="E93" s="53">
        <v>390.8</v>
      </c>
      <c r="F93" s="54">
        <f t="shared" si="3"/>
        <v>0.4011908428292783</v>
      </c>
    </row>
    <row r="94" spans="1:6" ht="12.75">
      <c r="A94" s="10"/>
      <c r="B94" s="52" t="s">
        <v>123</v>
      </c>
      <c r="C94" s="51" t="s">
        <v>99</v>
      </c>
      <c r="D94" s="53">
        <v>0</v>
      </c>
      <c r="E94" s="53">
        <v>0</v>
      </c>
      <c r="F94" s="54">
        <v>0</v>
      </c>
    </row>
    <row r="95" spans="1:6" ht="12.75">
      <c r="A95" s="10"/>
      <c r="B95" s="52" t="s">
        <v>124</v>
      </c>
      <c r="C95" s="51" t="s">
        <v>100</v>
      </c>
      <c r="D95" s="53">
        <v>1931.7</v>
      </c>
      <c r="E95" s="53">
        <v>1434</v>
      </c>
      <c r="F95" s="54">
        <f t="shared" si="3"/>
        <v>0.742351296785215</v>
      </c>
    </row>
    <row r="96" spans="1:6" ht="12.75">
      <c r="A96" s="10"/>
      <c r="B96" s="52" t="s">
        <v>125</v>
      </c>
      <c r="C96" s="51" t="s">
        <v>101</v>
      </c>
      <c r="D96" s="53">
        <v>12517.7</v>
      </c>
      <c r="E96" s="53">
        <v>2928.4</v>
      </c>
      <c r="F96" s="54">
        <f t="shared" si="3"/>
        <v>0.2339407399122842</v>
      </c>
    </row>
    <row r="97" spans="1:6" ht="12.75">
      <c r="A97" s="10"/>
      <c r="B97" s="52" t="s">
        <v>45</v>
      </c>
      <c r="C97" s="51" t="s">
        <v>126</v>
      </c>
      <c r="D97" s="53">
        <v>1235.6</v>
      </c>
      <c r="E97" s="53">
        <v>359.8</v>
      </c>
      <c r="F97" s="54">
        <f t="shared" si="3"/>
        <v>0.2911945613467142</v>
      </c>
    </row>
    <row r="98" spans="1:6" ht="12.75">
      <c r="A98" s="10"/>
      <c r="B98" s="67" t="s">
        <v>135</v>
      </c>
      <c r="C98" s="44" t="s">
        <v>136</v>
      </c>
      <c r="D98" s="68">
        <f>+D101+D100+D99</f>
        <v>75056</v>
      </c>
      <c r="E98" s="68">
        <f>+E101+E100+E99</f>
        <v>30752.5</v>
      </c>
      <c r="F98" s="46">
        <f t="shared" si="3"/>
        <v>0.40972740353869114</v>
      </c>
    </row>
    <row r="99" spans="1:6" ht="12.75">
      <c r="A99" s="10"/>
      <c r="B99" s="52" t="s">
        <v>143</v>
      </c>
      <c r="C99" s="51" t="s">
        <v>144</v>
      </c>
      <c r="D99" s="66">
        <v>39190</v>
      </c>
      <c r="E99" s="66">
        <v>15038.3</v>
      </c>
      <c r="F99" s="54">
        <f t="shared" si="3"/>
        <v>0.38372799183465167</v>
      </c>
    </row>
    <row r="100" spans="1:6" ht="12.75">
      <c r="A100" s="10"/>
      <c r="B100" s="52" t="s">
        <v>172</v>
      </c>
      <c r="C100" s="51" t="s">
        <v>173</v>
      </c>
      <c r="D100" s="66">
        <v>8233.6</v>
      </c>
      <c r="E100" s="66">
        <v>3220.6</v>
      </c>
      <c r="F100" s="54">
        <f>E100/D100</f>
        <v>0.3911533229692965</v>
      </c>
    </row>
    <row r="101" spans="1:6" ht="12.75">
      <c r="A101" s="10"/>
      <c r="B101" s="52" t="s">
        <v>137</v>
      </c>
      <c r="C101" s="51" t="s">
        <v>138</v>
      </c>
      <c r="D101" s="66">
        <v>27632.4</v>
      </c>
      <c r="E101" s="66">
        <v>12493.6</v>
      </c>
      <c r="F101" s="54">
        <f>E101/D101</f>
        <v>0.45213589843806545</v>
      </c>
    </row>
    <row r="102" spans="1:6" ht="12.75">
      <c r="A102" s="10"/>
      <c r="B102" s="67" t="s">
        <v>139</v>
      </c>
      <c r="C102" s="44" t="s">
        <v>141</v>
      </c>
      <c r="D102" s="68">
        <f>+D103</f>
        <v>0</v>
      </c>
      <c r="E102" s="68">
        <f>+E103</f>
        <v>0</v>
      </c>
      <c r="F102" s="46">
        <v>0</v>
      </c>
    </row>
    <row r="103" spans="1:6" ht="14.25" customHeight="1">
      <c r="A103" s="10"/>
      <c r="B103" s="52" t="s">
        <v>140</v>
      </c>
      <c r="C103" s="51" t="s">
        <v>142</v>
      </c>
      <c r="D103" s="53">
        <v>0</v>
      </c>
      <c r="E103" s="53">
        <v>0</v>
      </c>
      <c r="F103" s="54">
        <v>0</v>
      </c>
    </row>
    <row r="104" spans="1:6" ht="12.75">
      <c r="A104" s="10"/>
      <c r="B104" s="52"/>
      <c r="C104" s="69" t="s">
        <v>102</v>
      </c>
      <c r="D104" s="70">
        <f>+D92+D90+D87+D81+D79+D74+D69+D66+D64+D55+D102+D98</f>
        <v>1350484.4</v>
      </c>
      <c r="E104" s="70">
        <f>+E92+E90+E87+E81+E79+E74+E69+E66+E64+E55+E102+E98</f>
        <v>544642.1000000001</v>
      </c>
      <c r="F104" s="71">
        <f>E104/D104</f>
        <v>0.4032938847720123</v>
      </c>
    </row>
    <row r="105" spans="1:6" ht="13.5" thickBot="1">
      <c r="A105" s="72"/>
      <c r="B105" s="73"/>
      <c r="C105" s="74" t="s">
        <v>103</v>
      </c>
      <c r="D105" s="75">
        <f>+D53-D104</f>
        <v>-23818.199999999953</v>
      </c>
      <c r="E105" s="75">
        <f>+E53-E104</f>
        <v>20186.83999999985</v>
      </c>
      <c r="F105" s="76"/>
    </row>
    <row r="106" spans="2:5" ht="12.75">
      <c r="B106" s="79"/>
      <c r="C106" s="79"/>
      <c r="D106" s="79"/>
      <c r="E106" s="79"/>
    </row>
    <row r="108" spans="2:6" ht="12.75">
      <c r="B108" s="77" t="s">
        <v>183</v>
      </c>
      <c r="C108" s="77"/>
      <c r="D108" s="77"/>
      <c r="E108" s="77"/>
      <c r="F108" s="77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</sheetData>
  <sheetProtection/>
  <mergeCells count="13">
    <mergeCell ref="B106:E106"/>
    <mergeCell ref="B10:F11"/>
    <mergeCell ref="E13:E14"/>
    <mergeCell ref="F13:F14"/>
    <mergeCell ref="B13:C14"/>
    <mergeCell ref="D13:D14"/>
    <mergeCell ref="B112:F112"/>
    <mergeCell ref="B113:F113"/>
    <mergeCell ref="B114:F114"/>
    <mergeCell ref="B115:F115"/>
    <mergeCell ref="B109:F109"/>
    <mergeCell ref="B110:F110"/>
    <mergeCell ref="B111:F1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2020-06-11T01:41:52Z</cp:lastPrinted>
  <dcterms:created xsi:type="dcterms:W3CDTF">2000-04-20T02:38:47Z</dcterms:created>
  <dcterms:modified xsi:type="dcterms:W3CDTF">2020-07-08T04:31:22Z</dcterms:modified>
  <cp:category/>
  <cp:version/>
  <cp:contentType/>
  <cp:contentStatus/>
</cp:coreProperties>
</file>