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для БП (2)" sheetId="1" r:id="rId1"/>
  </sheets>
  <definedNames>
    <definedName name="_xlnm.Print_Titles" localSheetId="0">'для БП (2)'!$5:$6</definedName>
    <definedName name="_xlnm.Print_Area" localSheetId="0">'для БП (2)'!$A$1:$C$46</definedName>
  </definedNames>
  <calcPr fullCalcOnLoad="1"/>
</workbook>
</file>

<file path=xl/sharedStrings.xml><?xml version="1.0" encoding="utf-8"?>
<sst xmlns="http://schemas.openxmlformats.org/spreadsheetml/2006/main" count="43" uniqueCount="42">
  <si>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</si>
  <si>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</si>
  <si>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</si>
  <si>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</si>
  <si>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Итого доходов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</si>
  <si>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</si>
  <si>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</si>
  <si>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</si>
  <si>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</si>
  <si>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</si>
  <si>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</si>
  <si>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</si>
  <si>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</si>
  <si>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</si>
  <si>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</si>
  <si>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</si>
  <si>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(тыс.рублей)</t>
  </si>
  <si>
    <t>ИСТОЧНИКИ ВНУТРЕННЕГО ФИНАНСИРОВАНИЯ ДЕФИЦИТА  БЮДЖЕТА</t>
  </si>
  <si>
    <t>Получение кредитов от кредитных организаций бюджетами городских округов в валюте Российской Федерации</t>
  </si>
  <si>
    <t>Увеличение прочих остатков денежных средств бюджетов городских округов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</si>
  <si>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</si>
  <si>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</si>
  <si>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</si>
  <si>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</si>
  <si>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</si>
  <si>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</si>
  <si>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</si>
  <si>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</si>
  <si>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ДЕФИЦИТ  БЮДЖЕТА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</si>
  <si>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</si>
  <si>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</si>
  <si>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</si>
  <si>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</si>
  <si>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Погашение бюджетами городских округов кредитов от кредитных организаций в валюте Российской Федерации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</si>
  <si>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</si>
  <si>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Безвозмездные трансферты</t>
  </si>
  <si>
    <t>Прочие безвозмездные поступления</t>
  </si>
  <si>
    <t>Оценка ожидаемого исполнения  бюджета города Шарыпово за 2015 год</t>
  </si>
  <si>
    <t>Уточненный план бюджета города на 2015 год</t>
  </si>
  <si>
    <t>Ожидаемое исполнение бюджета города за 2015 год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</si>
  <si>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</si>
  <si>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* уточненный план бюджета города Шарыпово по состоянию на 01.11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</si>
</sst>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3" fontId="5" fillId="0" borderId="19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 horizontal="left" vertical="top" wrapText="1"/>
    </xf>
    <xf numFmtId="3" fontId="5" fillId="0" borderId="27" xfId="0" applyNumberFormat="1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4" fillId="0" borderId="16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justify" vertical="top" wrapText="1"/>
    </xf>
    <xf numFmtId="3" fontId="1" fillId="0" borderId="0" xfId="0" applyNumberFormat="1" applyFont="1" applyFill="1" applyAlignment="1">
      <alignment/>
    </xf>
    <xf numFmtId="0" fontId="5" fillId="0" borderId="28" xfId="0" applyFont="1" applyBorder="1" applyAlignment="1">
      <alignment vertical="top" wrapText="1"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view="pageBreakPreview" zoomScale="75" zoomScaleSheetLayoutView="75" zoomScalePageLayoutView="0" workbookViewId="0" topLeftCell="A1">
      <selection activeCell="F17" sqref="F17:F18"/>
    </sheetView>
  </sheetViews>
  <sheetFormatPr defaultColWidth="9.00390625" defaultRowHeight="12.75"/>
  <cols>
    <col min="1" max="1" width="78.875" style="10" customWidth="1"/>
    <col min="2" max="2" width="19.125" style="10" customWidth="1"/>
    <col min="3" max="3" width="18.625" style="10" customWidth="1"/>
    <col min="4" max="4" width="16.125" style="1" customWidth="1"/>
    <col min="5" max="5" width="11.125" style="1" customWidth="1"/>
    <col min="6" max="16384" width="9.125" style="1" customWidth="1"/>
  </cols>
  <sheetData>
    <row r="2" spans="1:3" ht="15.75">
      <c r="A2" s="48" t="s">
        <v>37</v>
      </c>
      <c r="B2" s="48"/>
      <c r="C2" s="48"/>
    </row>
    <row r="4" ht="16.5" thickBot="1">
      <c r="C4" s="11" t="s">
        <v>16</v>
      </c>
    </row>
    <row r="5" spans="1:3" s="2" customFormat="1" ht="63">
      <c r="A5" s="12"/>
      <c r="B5" s="13" t="s">
        <v>38</v>
      </c>
      <c r="C5" s="14" t="s">
        <v>39</v>
      </c>
    </row>
    <row r="6" spans="1:3" s="3" customFormat="1" ht="15.75">
      <c r="A6" s="15">
        <v>1</v>
      </c>
      <c r="B6" s="16">
        <v>4</v>
      </c>
      <c r="C6" s="17">
        <v>5</v>
      </c>
    </row>
    <row r="7" spans="1:3" s="4" customFormat="1" ht="15.75">
      <c r="A7" s="45" t="s">
        <v>0</v>
      </c>
      <c r="B7" s="46"/>
      <c r="C7" s="47"/>
    </row>
    <row r="8" spans="1:4" ht="15.75">
      <c r="A8" s="18" t="s">
        <v>1</v>
      </c>
      <c r="B8" s="19">
        <v>209175</v>
      </c>
      <c r="C8" s="20">
        <v>209175</v>
      </c>
      <c r="D8" s="5"/>
    </row>
    <row r="9" spans="1:4" ht="15.75">
      <c r="A9" s="18" t="s">
        <v>2</v>
      </c>
      <c r="B9" s="19">
        <v>701131</v>
      </c>
      <c r="C9" s="20">
        <v>701131</v>
      </c>
      <c r="D9" s="5"/>
    </row>
    <row r="10" spans="1:4" ht="16.5" thickBot="1">
      <c r="A10" s="21" t="s">
        <v>3</v>
      </c>
      <c r="B10" s="29"/>
      <c r="C10" s="22"/>
      <c r="D10" s="5"/>
    </row>
    <row r="11" spans="1:4" s="4" customFormat="1" ht="16.5" thickBot="1">
      <c r="A11" s="8" t="s">
        <v>4</v>
      </c>
      <c r="B11" s="9">
        <f>B8+B9+B10</f>
        <v>910306</v>
      </c>
      <c r="C11" s="28">
        <f>C8+C9+C10</f>
        <v>910306</v>
      </c>
      <c r="D11" s="6"/>
    </row>
    <row r="12" spans="1:4" s="4" customFormat="1" ht="14.25">
      <c r="A12" s="49" t="s">
        <v>20</v>
      </c>
      <c r="B12" s="50"/>
      <c r="C12" s="51"/>
      <c r="D12" s="6"/>
    </row>
    <row r="13" spans="1:6" s="4" customFormat="1" ht="15.75">
      <c r="A13" s="38" t="s">
        <v>21</v>
      </c>
      <c r="B13" s="26">
        <v>58129</v>
      </c>
      <c r="C13" s="26">
        <v>58129</v>
      </c>
      <c r="D13" s="6"/>
      <c r="E13" s="6"/>
      <c r="F13" s="6"/>
    </row>
    <row r="14" spans="1:4" s="4" customFormat="1" ht="15.75">
      <c r="A14" s="38" t="s">
        <v>22</v>
      </c>
      <c r="B14" s="26">
        <v>3047.6</v>
      </c>
      <c r="C14" s="26">
        <v>3047.6</v>
      </c>
      <c r="D14" s="6"/>
    </row>
    <row r="15" spans="1:4" s="4" customFormat="1" ht="15.75">
      <c r="A15" s="38" t="s">
        <v>23</v>
      </c>
      <c r="B15" s="26">
        <v>22396</v>
      </c>
      <c r="C15" s="26">
        <f>3000+22396</f>
        <v>25396</v>
      </c>
      <c r="D15" s="6"/>
    </row>
    <row r="16" spans="1:4" s="4" customFormat="1" ht="15.75">
      <c r="A16" s="38" t="s">
        <v>24</v>
      </c>
      <c r="B16" s="26">
        <v>37510</v>
      </c>
      <c r="C16" s="26">
        <v>37510</v>
      </c>
      <c r="D16" s="6"/>
    </row>
    <row r="17" spans="1:4" s="4" customFormat="1" ht="15.75">
      <c r="A17" s="38" t="s">
        <v>25</v>
      </c>
      <c r="B17" s="26">
        <f>83+277379</f>
        <v>277462</v>
      </c>
      <c r="C17" s="26">
        <f>83+277379</f>
        <v>277462</v>
      </c>
      <c r="D17" s="6"/>
    </row>
    <row r="18" spans="1:4" s="4" customFormat="1" ht="15.75">
      <c r="A18" s="38" t="s">
        <v>29</v>
      </c>
      <c r="B18" s="26">
        <v>41629</v>
      </c>
      <c r="C18" s="26">
        <v>41629</v>
      </c>
      <c r="D18" s="6"/>
    </row>
    <row r="19" spans="1:4" s="4" customFormat="1" ht="15.75">
      <c r="A19" s="38" t="s">
        <v>30</v>
      </c>
      <c r="B19" s="26">
        <v>62</v>
      </c>
      <c r="C19" s="26">
        <v>62</v>
      </c>
      <c r="D19" s="6"/>
    </row>
    <row r="20" spans="1:4" s="4" customFormat="1" ht="15.75">
      <c r="A20" s="38" t="s">
        <v>26</v>
      </c>
      <c r="B20" s="26">
        <v>1174</v>
      </c>
      <c r="C20" s="26">
        <v>1174</v>
      </c>
      <c r="D20" s="6"/>
    </row>
    <row r="21" spans="1:4" s="4" customFormat="1" ht="15.75">
      <c r="A21" s="38" t="s">
        <v>31</v>
      </c>
      <c r="B21" s="26">
        <v>32448</v>
      </c>
      <c r="C21" s="26">
        <v>32448</v>
      </c>
      <c r="D21" s="6"/>
    </row>
    <row r="22" spans="1:4" s="4" customFormat="1" ht="15.75">
      <c r="A22" s="38" t="s">
        <v>32</v>
      </c>
      <c r="B22" s="26">
        <v>1200</v>
      </c>
      <c r="C22" s="26">
        <v>1200</v>
      </c>
      <c r="D22" s="6"/>
    </row>
    <row r="23" spans="1:4" s="4" customFormat="1" ht="15.75">
      <c r="A23" s="42" t="s">
        <v>35</v>
      </c>
      <c r="B23" s="43">
        <v>453138</v>
      </c>
      <c r="C23" s="44">
        <v>453138</v>
      </c>
      <c r="D23" s="6"/>
    </row>
    <row r="24" spans="1:4" s="4" customFormat="1" ht="16.5" thickBot="1">
      <c r="A24" s="42" t="s">
        <v>36</v>
      </c>
      <c r="B24" s="43">
        <v>0</v>
      </c>
      <c r="C24" s="44">
        <v>0</v>
      </c>
      <c r="D24" s="6"/>
    </row>
    <row r="25" spans="1:4" s="4" customFormat="1" ht="16.5" thickBot="1">
      <c r="A25" s="27" t="s">
        <v>27</v>
      </c>
      <c r="B25" s="9">
        <f>SUM(B13:B24)</f>
        <v>928195.6</v>
      </c>
      <c r="C25" s="9">
        <f>SUM(C13:C24)</f>
        <v>931195.6</v>
      </c>
      <c r="D25" s="6"/>
    </row>
    <row r="26" spans="1:4" s="4" customFormat="1" ht="16.5" thickBot="1">
      <c r="A26" s="32" t="s">
        <v>28</v>
      </c>
      <c r="B26" s="33">
        <f>+B11-B25</f>
        <v>-17889.599999999977</v>
      </c>
      <c r="C26" s="34">
        <f>+C11-C25</f>
        <v>-20889.599999999977</v>
      </c>
      <c r="D26" s="6"/>
    </row>
    <row r="27" spans="1:4" ht="31.5">
      <c r="A27" s="30" t="s">
        <v>17</v>
      </c>
      <c r="B27" s="31">
        <f>B28+B36-B34</f>
        <v>17889.599999999977</v>
      </c>
      <c r="C27" s="31">
        <f>C28+C36-C34</f>
        <v>20889.599999999977</v>
      </c>
      <c r="D27" s="41"/>
    </row>
    <row r="28" spans="1:3" s="4" customFormat="1" ht="15.75">
      <c r="A28" s="23" t="s">
        <v>5</v>
      </c>
      <c r="B28" s="24">
        <f>B29-B32</f>
        <v>5000</v>
      </c>
      <c r="C28" s="35">
        <f>C29-C32</f>
        <v>8000</v>
      </c>
    </row>
    <row r="29" spans="1:4" ht="31.5">
      <c r="A29" s="23" t="s">
        <v>6</v>
      </c>
      <c r="B29" s="24">
        <f>+B30</f>
        <v>5000</v>
      </c>
      <c r="C29" s="35">
        <f>+C30+C31</f>
        <v>8000</v>
      </c>
      <c r="D29" s="41"/>
    </row>
    <row r="30" spans="1:3" ht="31.5">
      <c r="A30" s="25" t="s">
        <v>18</v>
      </c>
      <c r="B30" s="19">
        <v>5000</v>
      </c>
      <c r="C30" s="20">
        <f>5000</f>
        <v>5000</v>
      </c>
    </row>
    <row r="31" spans="1:3" ht="47.25">
      <c r="A31" s="23" t="s">
        <v>40</v>
      </c>
      <c r="B31" s="24">
        <v>0</v>
      </c>
      <c r="C31" s="35">
        <v>3000</v>
      </c>
    </row>
    <row r="32" spans="1:3" ht="31.5">
      <c r="A32" s="23" t="s">
        <v>7</v>
      </c>
      <c r="B32" s="24">
        <f>+B33</f>
        <v>0</v>
      </c>
      <c r="C32" s="35">
        <f>+C33</f>
        <v>0</v>
      </c>
    </row>
    <row r="33" spans="1:3" ht="31.5">
      <c r="A33" s="25" t="s">
        <v>33</v>
      </c>
      <c r="B33" s="19"/>
      <c r="C33" s="20"/>
    </row>
    <row r="34" spans="1:3" ht="47.25">
      <c r="A34" s="39" t="s">
        <v>34</v>
      </c>
      <c r="B34" s="24">
        <f>+B35</f>
        <v>0</v>
      </c>
      <c r="C34" s="35">
        <f>+C35</f>
        <v>0</v>
      </c>
    </row>
    <row r="35" spans="1:3" ht="31.5">
      <c r="A35" s="40" t="s">
        <v>34</v>
      </c>
      <c r="B35" s="19"/>
      <c r="C35" s="20"/>
    </row>
    <row r="36" spans="1:3" s="4" customFormat="1" ht="15.75">
      <c r="A36" s="23" t="s">
        <v>8</v>
      </c>
      <c r="B36" s="24">
        <f>B37+B41</f>
        <v>12889.599999999977</v>
      </c>
      <c r="C36" s="35">
        <f>C37+C41</f>
        <v>12889.599999999977</v>
      </c>
    </row>
    <row r="37" spans="1:3" ht="15.75">
      <c r="A37" s="25" t="s">
        <v>9</v>
      </c>
      <c r="B37" s="19">
        <f aca="true" t="shared" si="0" ref="B37:C39">B38</f>
        <v>-915306</v>
      </c>
      <c r="C37" s="20">
        <f t="shared" si="0"/>
        <v>-918306</v>
      </c>
    </row>
    <row r="38" spans="1:3" ht="15.75">
      <c r="A38" s="25" t="s">
        <v>10</v>
      </c>
      <c r="B38" s="19">
        <f t="shared" si="0"/>
        <v>-915306</v>
      </c>
      <c r="C38" s="20">
        <f t="shared" si="0"/>
        <v>-918306</v>
      </c>
    </row>
    <row r="39" spans="1:3" ht="15.75">
      <c r="A39" s="25" t="s">
        <v>11</v>
      </c>
      <c r="B39" s="19">
        <f t="shared" si="0"/>
        <v>-915306</v>
      </c>
      <c r="C39" s="20">
        <f t="shared" si="0"/>
        <v>-918306</v>
      </c>
    </row>
    <row r="40" spans="1:4" ht="31.5">
      <c r="A40" s="25" t="s">
        <v>19</v>
      </c>
      <c r="B40" s="19">
        <f>-B11-B30</f>
        <v>-915306</v>
      </c>
      <c r="C40" s="19">
        <f>-C11-C30-C31</f>
        <v>-918306</v>
      </c>
      <c r="D40" s="7"/>
    </row>
    <row r="41" spans="1:3" ht="15.75">
      <c r="A41" s="25" t="s">
        <v>12</v>
      </c>
      <c r="B41" s="19">
        <f aca="true" t="shared" si="1" ref="B41:C43">B42</f>
        <v>928195.6</v>
      </c>
      <c r="C41" s="20">
        <f t="shared" si="1"/>
        <v>931195.6</v>
      </c>
    </row>
    <row r="42" spans="1:3" ht="15.75">
      <c r="A42" s="25" t="s">
        <v>13</v>
      </c>
      <c r="B42" s="19">
        <f t="shared" si="1"/>
        <v>928195.6</v>
      </c>
      <c r="C42" s="20">
        <f t="shared" si="1"/>
        <v>931195.6</v>
      </c>
    </row>
    <row r="43" spans="1:3" ht="15.75">
      <c r="A43" s="25" t="s">
        <v>14</v>
      </c>
      <c r="B43" s="19">
        <f t="shared" si="1"/>
        <v>928195.6</v>
      </c>
      <c r="C43" s="20">
        <f t="shared" si="1"/>
        <v>931195.6</v>
      </c>
    </row>
    <row r="44" spans="1:3" ht="32.25" thickBot="1">
      <c r="A44" s="36" t="s">
        <v>15</v>
      </c>
      <c r="B44" s="37">
        <f>+B25+B33+B35</f>
        <v>928195.6</v>
      </c>
      <c r="C44" s="37">
        <f>+C25+C33+C35</f>
        <v>931195.6</v>
      </c>
    </row>
    <row r="46" ht="15.75">
      <c r="A46" s="10" t="s">
        <v>41</v>
      </c>
    </row>
  </sheetData>
  <sheetProtection/>
  <mergeCells count="3">
    <mergeCell ref="A7:C7"/>
    <mergeCell ref="A2:C2"/>
    <mergeCell ref="A12:C12"/>
  </mergeCells>
  <printOptions/>
  <pageMargins left="0.81" right="0.3937007874015748" top="0.35433070866141736" bottom="0.18" header="0.5118110236220472" footer="0.18"/>
  <pageSetup firstPageNumber="1151" useFirstPageNumber="1" fitToHeight="0" horizontalDpi="600" verticalDpi="600" orientation="portrait" paperSize="9" scale="67" r:id="rId1"/>
  <colBreaks count="1" manualBreakCount="1">
    <brk id="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</cp:lastModifiedBy>
  <cp:lastPrinted>2015-11-12T02:56:44Z</cp:lastPrinted>
  <dcterms:created xsi:type="dcterms:W3CDTF">2008-09-23T07:23:41Z</dcterms:created>
  <dcterms:modified xsi:type="dcterms:W3CDTF">2015-11-12T08:59:56Z</dcterms:modified>
  <cp:category/>
  <cp:version/>
  <cp:contentType/>
  <cp:contentStatus/>
</cp:coreProperties>
</file>