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<sst xmlns="http://schemas.openxmlformats.org/spreadsheetml/2006/main" count="183" uniqueCount="180">
  <si>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</si>
  <si>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</si>
  <si>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</si>
  <si>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</si>
  <si>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</si>
  <si>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</si>
  <si>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</si>
  <si>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</si>
  <si>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</si>
  <si>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</si>
  <si>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</si>
  <si>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</si>
  <si>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</si>
  <si>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</si>
  <si>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</si>
  <si>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</si>
  <si>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</si>
  <si>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</si>
  <si>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</si>
  <si>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</si>
  <si>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</si>
  <si>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</si>
  <si>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</si>
  <si>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</si>
  <si>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</si>
  <si>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</si>
  <si>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</si>
  <si>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</si>
  <si>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</si>
  <si>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</si>
  <si>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</si>
  <si>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</si>
  <si>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</si>
  <si>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</si>
  <si>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</si>
  <si>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</si>
  <si>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</si>
  <si>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</si>
  <si>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</si>
  <si>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</si>
  <si>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</si>
  <si>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</si>
  <si>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</si>
  <si>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</si>
  <si>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</si>
  <si>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</si>
  <si>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</si>
  <si>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</si>
  <si>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</si>
  <si>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</si>
  <si>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</si>
  <si>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</si>
  <si>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</si>
  <si>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</si>
  <si>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</si>
  <si>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</si>
  <si>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</si>
  <si>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</si>
  <si>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</si>
  <si>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</si>
  <si>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</si>
  <si>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</si>
  <si>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</si>
  <si>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</si>
  <si>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</si>
  <si>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</si>
  <si>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</si>
  <si>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</si>
  <si>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</si>
  <si>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</si>
  <si>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</si>
  <si>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</si>
  <si>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</si>
  <si>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</si>
  <si>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</si>
  <si>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</si>
  <si>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</si>
  <si>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</si>
  <si>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</si>
  <si>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</si>
  <si>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</si>
  <si>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</si>
  <si>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</si>
  <si>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</si>
  <si>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</si>
  <si>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</si>
  <si>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</si>
  <si>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</si>
  <si>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</si>
  <si>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</si>
  <si>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</si>
  <si>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</si>
  <si>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</si>
  <si>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</si>
  <si>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</si>
  <si>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</si>
  <si>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</si>
  <si>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</si>
  <si>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</si>
  <si>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</si>
  <si>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</si>
  <si>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</si>
  <si>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</si>
  <si>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</si>
  <si>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</si>
  <si>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</si>
  <si>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</si>
  <si>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</si>
  <si>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</si>
  <si>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</si>
  <si>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</si>
  <si>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</si>
  <si>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</si>
  <si>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</si>
  <si>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</si>
  <si>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</si>
  <si>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</si>
  <si>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</si>
  <si>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</si>
  <si>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</si>
  <si>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</si>
  <si>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</si>
  <si>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</si>
  <si>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</si>
  <si>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</si>
  <si>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</si>
  <si>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</si>
  <si>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</si>
  <si>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</si>
  <si>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</si>
  <si>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</si>
  <si>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</si>
  <si>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</si>
  <si>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</si>
  <si>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</si>
  <si>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</si>
  <si>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</si>
  <si>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</si>
  <si>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</si>
  <si>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</si>
  <si>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</si>
  <si>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</si>
  <si>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</si>
  <si>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</si>
  <si>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</si>
  <si>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</si>
  <si>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</si>
  <si>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</si>
  <si>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</si>
  <si>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</si>
  <si>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</si>
  <si>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</si>
  <si>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</si>
  <si>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</si>
  <si>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</si>
  <si>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</si>
  <si>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</si>
  <si>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</si>
  <si>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</si>
  <si>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</si>
  <si>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</si>
  <si>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</si>
  <si>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</si>
  <si>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</si>
  <si>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</si>
  <si>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</si>
  <si>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</si>
  <si>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</si>
  <si>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</si>
  <si>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</si>
  <si>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</si>
  <si>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</si>
  <si>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</si>
  <si>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</si>
  <si>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</si>
  <si>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</si>
  <si>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</si>
  <si>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2020 год</t>
  </si>
  <si>
    <t>отчет                      2020 год</t>
  </si>
  <si>
    <t xml:space="preserve">СВЕДЕНИЯ О ХОДЕ ИСПОЛНЕНИЯ БЮДЖЕТА 
МУНИЦИПАЛЬНОГО ОБРАЗОВАНИЯ г. ШАРЫПОВО 
на 01.04.2020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</si>
</sst>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59">
      <selection activeCell="E100" sqref="E10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179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177</v>
      </c>
      <c r="E13" s="81" t="s">
        <v>178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40994.04000000001</v>
      </c>
      <c r="F15" s="14">
        <f aca="true" t="shared" si="0" ref="F15:F46">E15/D15</f>
        <v>0.19777428164933003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23644</v>
      </c>
      <c r="F16" s="18">
        <f t="shared" si="0"/>
        <v>0.19783158377386087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427.1</v>
      </c>
      <c r="F19" s="18">
        <f t="shared" si="0"/>
        <v>0.2176527544208327</v>
      </c>
    </row>
    <row r="20" spans="1:6" ht="12.75">
      <c r="A20" s="10"/>
      <c r="B20" s="20" t="s">
        <v>158</v>
      </c>
      <c r="C20" s="16" t="s">
        <v>10</v>
      </c>
      <c r="D20" s="17">
        <v>26071</v>
      </c>
      <c r="E20" s="17">
        <v>5996.5</v>
      </c>
      <c r="F20" s="18">
        <f t="shared" si="0"/>
        <v>0.23000652065513405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3578.5</v>
      </c>
      <c r="F22" s="18">
        <f t="shared" si="0"/>
        <v>0.13022197962154294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2412.5</v>
      </c>
      <c r="F25" s="18">
        <f t="shared" si="0"/>
        <v>0.22976190476190475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3940.8</v>
      </c>
      <c r="F33" s="18">
        <f t="shared" si="0"/>
        <v>0.2023205667933053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50.1</v>
      </c>
      <c r="F40" s="18">
        <f t="shared" si="0"/>
        <v>0.31910828025477705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229.5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394.8</v>
      </c>
      <c r="F44" s="18">
        <f t="shared" si="0"/>
        <v>0.2632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542.8</v>
      </c>
      <c r="E47" s="17">
        <v>321.8</v>
      </c>
      <c r="F47" s="18">
        <f aca="true" t="shared" si="1" ref="F47:F53">E47/D47</f>
        <v>0.5928518791451732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1060359.2</v>
      </c>
      <c r="E49" s="36">
        <v>170080.1</v>
      </c>
      <c r="F49" s="14">
        <f t="shared" si="1"/>
        <v>0.1603985705975862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322.8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-3608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1267958.9</v>
      </c>
      <c r="E53" s="36">
        <f>E15+E49+E50+E51+E52</f>
        <v>207466.14</v>
      </c>
      <c r="F53" s="14">
        <f t="shared" si="1"/>
        <v>0.16362213317797605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75855.3</v>
      </c>
      <c r="E55" s="45">
        <f>+E56+E57+E58+E59+E60+E61+E62+E63</f>
        <v>11118.100000000002</v>
      </c>
      <c r="F55" s="46">
        <f aca="true" t="shared" si="2" ref="F55:F60">E55/D55</f>
        <v>0.1465698507553197</v>
      </c>
    </row>
    <row r="56" spans="1:6" ht="25.5">
      <c r="A56" s="10"/>
      <c r="B56" s="47" t="s">
        <v>109</v>
      </c>
      <c r="C56" s="48" t="s">
        <v>154</v>
      </c>
      <c r="D56" s="49">
        <v>1760.6</v>
      </c>
      <c r="E56" s="49">
        <v>360.2</v>
      </c>
      <c r="F56" s="50">
        <f t="shared" si="2"/>
        <v>0.20458934454163355</v>
      </c>
    </row>
    <row r="57" spans="1:6" ht="26.25" customHeight="1">
      <c r="A57" s="10"/>
      <c r="B57" s="47" t="s">
        <v>104</v>
      </c>
      <c r="C57" s="51" t="s">
        <v>151</v>
      </c>
      <c r="D57" s="49">
        <v>5346.2</v>
      </c>
      <c r="E57" s="49">
        <v>522.9</v>
      </c>
      <c r="F57" s="50">
        <f t="shared" si="2"/>
        <v>0.09780778870973776</v>
      </c>
    </row>
    <row r="58" spans="1:6" ht="38.25">
      <c r="A58" s="10"/>
      <c r="B58" s="52" t="s">
        <v>42</v>
      </c>
      <c r="C58" s="51" t="s">
        <v>110</v>
      </c>
      <c r="D58" s="53">
        <v>28842</v>
      </c>
      <c r="E58" s="53">
        <v>4200.1</v>
      </c>
      <c r="F58" s="54">
        <f t="shared" si="2"/>
        <v>0.145624436585535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11752.9</v>
      </c>
      <c r="E60" s="49">
        <v>2438.6</v>
      </c>
      <c r="F60" s="50">
        <f t="shared" si="2"/>
        <v>0.20748921542768167</v>
      </c>
    </row>
    <row r="61" spans="1:6" ht="12.75">
      <c r="A61" s="10"/>
      <c r="B61" s="47" t="s">
        <v>106</v>
      </c>
      <c r="C61" s="48" t="s">
        <v>152</v>
      </c>
      <c r="D61" s="49">
        <v>6000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19639.8</v>
      </c>
      <c r="E63" s="53">
        <v>3596.3</v>
      </c>
      <c r="F63" s="54">
        <f aca="true" t="shared" si="3" ref="F63:F97">E63/D63</f>
        <v>0.18311286265644255</v>
      </c>
    </row>
    <row r="64" spans="1:6" ht="12.75">
      <c r="A64" s="10"/>
      <c r="B64" s="58" t="s">
        <v>67</v>
      </c>
      <c r="C64" s="44" t="s">
        <v>68</v>
      </c>
      <c r="D64" s="59">
        <f>+D65</f>
        <v>882.9</v>
      </c>
      <c r="E64" s="59">
        <f>+E65</f>
        <v>123.5</v>
      </c>
      <c r="F64" s="46">
        <f t="shared" si="3"/>
        <v>0.1398799411031827</v>
      </c>
    </row>
    <row r="65" spans="1:6" ht="12.75">
      <c r="A65" s="10"/>
      <c r="B65" s="52" t="s">
        <v>76</v>
      </c>
      <c r="C65" s="51" t="s">
        <v>88</v>
      </c>
      <c r="D65" s="53">
        <v>882.9</v>
      </c>
      <c r="E65" s="53">
        <v>123.5</v>
      </c>
      <c r="F65" s="54">
        <f t="shared" si="3"/>
        <v>0.1398799411031827</v>
      </c>
    </row>
    <row r="66" spans="1:6" ht="12.75">
      <c r="A66" s="10"/>
      <c r="B66" s="60" t="s">
        <v>30</v>
      </c>
      <c r="C66" s="44" t="s">
        <v>150</v>
      </c>
      <c r="D66" s="61">
        <f>+D67+D68</f>
        <v>4245.6</v>
      </c>
      <c r="E66" s="61">
        <f>+E67+E68</f>
        <v>545.6</v>
      </c>
      <c r="F66" s="62">
        <f t="shared" si="3"/>
        <v>0.1285095157339363</v>
      </c>
    </row>
    <row r="67" spans="1:6" ht="25.5">
      <c r="A67" s="10"/>
      <c r="B67" s="52" t="s">
        <v>129</v>
      </c>
      <c r="C67" s="51" t="s">
        <v>128</v>
      </c>
      <c r="D67" s="53">
        <v>2043.5</v>
      </c>
      <c r="E67" s="53">
        <v>294.1</v>
      </c>
      <c r="F67" s="54">
        <f t="shared" si="3"/>
        <v>0.14391974553462197</v>
      </c>
    </row>
    <row r="68" spans="1:6" ht="12.75">
      <c r="A68" s="10"/>
      <c r="B68" s="52" t="s">
        <v>111</v>
      </c>
      <c r="C68" s="51" t="s">
        <v>89</v>
      </c>
      <c r="D68" s="53">
        <v>2202.1</v>
      </c>
      <c r="E68" s="53">
        <v>251.5</v>
      </c>
      <c r="F68" s="54">
        <f t="shared" si="3"/>
        <v>0.11420916397983744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71897.7</v>
      </c>
      <c r="E69" s="59">
        <f>+E70+E71+E73+E72</f>
        <v>4896.400000000001</v>
      </c>
      <c r="F69" s="46">
        <f t="shared" si="3"/>
        <v>0.06810231759847674</v>
      </c>
    </row>
    <row r="70" spans="1:6" ht="12.75">
      <c r="A70" s="10">
        <v>80</v>
      </c>
      <c r="B70" s="64" t="s">
        <v>112</v>
      </c>
      <c r="C70" s="51" t="s">
        <v>90</v>
      </c>
      <c r="D70" s="53">
        <v>338.3</v>
      </c>
      <c r="E70" s="53">
        <v>0</v>
      </c>
      <c r="F70" s="54">
        <f t="shared" si="3"/>
        <v>0</v>
      </c>
    </row>
    <row r="71" spans="1:6" ht="12.75">
      <c r="A71" s="10">
        <v>82</v>
      </c>
      <c r="B71" s="64" t="s">
        <v>32</v>
      </c>
      <c r="C71" s="51" t="s">
        <v>91</v>
      </c>
      <c r="D71" s="53">
        <v>24047</v>
      </c>
      <c r="E71" s="53">
        <v>3922.7</v>
      </c>
      <c r="F71" s="54">
        <f t="shared" si="3"/>
        <v>0.1631263775107082</v>
      </c>
    </row>
    <row r="72" spans="1:6" ht="12.75">
      <c r="A72" s="10"/>
      <c r="B72" s="64" t="s">
        <v>145</v>
      </c>
      <c r="C72" s="51" t="s">
        <v>146</v>
      </c>
      <c r="D72" s="53">
        <v>43702</v>
      </c>
      <c r="E72" s="53">
        <v>470.6</v>
      </c>
      <c r="F72" s="54">
        <f t="shared" si="3"/>
        <v>0.010768385886229463</v>
      </c>
    </row>
    <row r="73" spans="1:6" ht="18" customHeight="1">
      <c r="A73" s="10"/>
      <c r="B73" s="52" t="s">
        <v>77</v>
      </c>
      <c r="C73" s="51" t="s">
        <v>43</v>
      </c>
      <c r="D73" s="53">
        <v>3810.4</v>
      </c>
      <c r="E73" s="53">
        <v>503.1</v>
      </c>
      <c r="F73" s="54">
        <f t="shared" si="3"/>
        <v>0.13203338232206593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145629.19999999998</v>
      </c>
      <c r="E74" s="59">
        <f>+E75+E76+E77+E78</f>
        <v>6860</v>
      </c>
      <c r="F74" s="46">
        <f t="shared" si="3"/>
        <v>0.047105937545492256</v>
      </c>
    </row>
    <row r="75" spans="1:6" ht="12.75">
      <c r="A75" s="10"/>
      <c r="B75" s="52" t="s">
        <v>34</v>
      </c>
      <c r="C75" s="51" t="s">
        <v>92</v>
      </c>
      <c r="D75" s="53">
        <v>5430.4</v>
      </c>
      <c r="E75" s="53">
        <v>1030.9</v>
      </c>
      <c r="F75" s="54">
        <f t="shared" si="3"/>
        <v>0.18983868591632294</v>
      </c>
    </row>
    <row r="76" spans="1:6" ht="12.75">
      <c r="A76" s="10"/>
      <c r="B76" s="52" t="s">
        <v>35</v>
      </c>
      <c r="C76" s="51" t="s">
        <v>93</v>
      </c>
      <c r="D76" s="53">
        <v>28539.3</v>
      </c>
      <c r="E76" s="53">
        <v>216.1</v>
      </c>
      <c r="F76" s="54">
        <f t="shared" si="3"/>
        <v>0.00757201473056452</v>
      </c>
    </row>
    <row r="77" spans="1:6" ht="12.75">
      <c r="A77" s="10"/>
      <c r="B77" s="52" t="s">
        <v>130</v>
      </c>
      <c r="C77" s="51" t="s">
        <v>131</v>
      </c>
      <c r="D77" s="66">
        <v>97901.6</v>
      </c>
      <c r="E77" s="53">
        <v>3189.6</v>
      </c>
      <c r="F77" s="54">
        <f t="shared" si="3"/>
        <v>0.03257965140508429</v>
      </c>
    </row>
    <row r="78" spans="1:6" ht="14.25" customHeight="1">
      <c r="A78" s="10"/>
      <c r="B78" s="52" t="s">
        <v>78</v>
      </c>
      <c r="C78" s="51" t="s">
        <v>113</v>
      </c>
      <c r="D78" s="53">
        <v>13757.9</v>
      </c>
      <c r="E78" s="53">
        <v>2423.4</v>
      </c>
      <c r="F78" s="54">
        <f t="shared" si="3"/>
        <v>0.1761460688041053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823415</v>
      </c>
      <c r="E79" s="59">
        <f>+E80+E81+E82+E83+E84</f>
        <v>163091.4</v>
      </c>
      <c r="F79" s="54">
        <f t="shared" si="3"/>
        <v>0.19806707431853926</v>
      </c>
    </row>
    <row r="80" spans="1:6" ht="12.75">
      <c r="A80" s="10"/>
      <c r="B80" s="52" t="s">
        <v>114</v>
      </c>
      <c r="C80" s="51" t="s">
        <v>94</v>
      </c>
      <c r="D80" s="53">
        <v>331753.4</v>
      </c>
      <c r="E80" s="53">
        <v>64243</v>
      </c>
      <c r="F80" s="54">
        <f t="shared" si="3"/>
        <v>0.1936468473269603</v>
      </c>
    </row>
    <row r="81" spans="1:6" ht="12.75">
      <c r="A81" s="10"/>
      <c r="B81" s="52" t="s">
        <v>115</v>
      </c>
      <c r="C81" s="51" t="s">
        <v>95</v>
      </c>
      <c r="D81" s="53">
        <v>340421.9</v>
      </c>
      <c r="E81" s="53">
        <v>73770.9</v>
      </c>
      <c r="F81" s="54">
        <f t="shared" si="3"/>
        <v>0.21670433071432826</v>
      </c>
    </row>
    <row r="82" spans="1:6" ht="12.75">
      <c r="A82" s="10"/>
      <c r="B82" s="52" t="s">
        <v>168</v>
      </c>
      <c r="C82" s="51" t="s">
        <v>169</v>
      </c>
      <c r="D82" s="53">
        <v>68215.4</v>
      </c>
      <c r="E82" s="53">
        <v>13373.8</v>
      </c>
      <c r="F82" s="54">
        <f t="shared" si="3"/>
        <v>0.19605250427322862</v>
      </c>
    </row>
    <row r="83" spans="1:6" ht="12.75">
      <c r="A83" s="10"/>
      <c r="B83" s="52" t="s">
        <v>116</v>
      </c>
      <c r="C83" s="51" t="s">
        <v>117</v>
      </c>
      <c r="D83" s="53">
        <v>35375.6</v>
      </c>
      <c r="E83" s="53">
        <v>2574</v>
      </c>
      <c r="F83" s="54">
        <f t="shared" si="3"/>
        <v>0.07276201675731295</v>
      </c>
    </row>
    <row r="84" spans="1:6" ht="12.75">
      <c r="A84" s="10"/>
      <c r="B84" s="52" t="s">
        <v>44</v>
      </c>
      <c r="C84" s="51" t="s">
        <v>96</v>
      </c>
      <c r="D84" s="53">
        <v>47648.7</v>
      </c>
      <c r="E84" s="53">
        <v>9129.7</v>
      </c>
      <c r="F84" s="54">
        <f t="shared" si="3"/>
        <v>0.19160438794762505</v>
      </c>
    </row>
    <row r="85" spans="1:6" ht="12.75">
      <c r="A85" s="10"/>
      <c r="B85" s="60" t="s">
        <v>37</v>
      </c>
      <c r="C85" s="44" t="s">
        <v>149</v>
      </c>
      <c r="D85" s="61">
        <f>+D86+D87</f>
        <v>86180</v>
      </c>
      <c r="E85" s="61">
        <f>+E86+E87</f>
        <v>12207.2</v>
      </c>
      <c r="F85" s="62">
        <f t="shared" si="3"/>
        <v>0.14164771408679508</v>
      </c>
    </row>
    <row r="86" spans="1:6" ht="12.75">
      <c r="A86" s="10"/>
      <c r="B86" s="52" t="s">
        <v>118</v>
      </c>
      <c r="C86" s="51" t="s">
        <v>97</v>
      </c>
      <c r="D86" s="53">
        <v>61600.3</v>
      </c>
      <c r="E86" s="53">
        <v>7905.4</v>
      </c>
      <c r="F86" s="54">
        <f t="shared" si="3"/>
        <v>0.12833379058218872</v>
      </c>
    </row>
    <row r="87" spans="1:6" ht="13.5" customHeight="1">
      <c r="A87" s="10"/>
      <c r="B87" s="52" t="s">
        <v>132</v>
      </c>
      <c r="C87" s="51" t="s">
        <v>119</v>
      </c>
      <c r="D87" s="53">
        <v>24579.7</v>
      </c>
      <c r="E87" s="53">
        <v>4301.8</v>
      </c>
      <c r="F87" s="54">
        <f t="shared" si="3"/>
        <v>0.1750143411026172</v>
      </c>
    </row>
    <row r="88" spans="1:6" ht="12.75">
      <c r="A88" s="10"/>
      <c r="B88" s="65" t="s">
        <v>38</v>
      </c>
      <c r="C88" s="44" t="s">
        <v>120</v>
      </c>
      <c r="D88" s="59">
        <f>+D89</f>
        <v>76.3</v>
      </c>
      <c r="E88" s="59">
        <f>+E89</f>
        <v>0</v>
      </c>
      <c r="F88" s="46">
        <f t="shared" si="3"/>
        <v>0</v>
      </c>
    </row>
    <row r="89" spans="1:6" ht="12.75">
      <c r="A89" s="10"/>
      <c r="B89" s="52" t="s">
        <v>133</v>
      </c>
      <c r="C89" s="51" t="s">
        <v>134</v>
      </c>
      <c r="D89" s="53">
        <v>76.3</v>
      </c>
      <c r="E89" s="53">
        <v>0</v>
      </c>
      <c r="F89" s="54">
        <f t="shared" si="3"/>
        <v>0</v>
      </c>
    </row>
    <row r="90" spans="1:6" ht="12.75">
      <c r="A90" s="10"/>
      <c r="B90" s="65" t="s">
        <v>121</v>
      </c>
      <c r="C90" s="44" t="s">
        <v>39</v>
      </c>
      <c r="D90" s="59">
        <f>+D91+D92+D93+D94+D95</f>
        <v>16593.9</v>
      </c>
      <c r="E90" s="59">
        <f>+E91+E92+E93+E94+E95</f>
        <v>1142.1</v>
      </c>
      <c r="F90" s="46">
        <f t="shared" si="3"/>
        <v>0.0688264964836476</v>
      </c>
    </row>
    <row r="91" spans="1:6" ht="12.75">
      <c r="A91" s="10"/>
      <c r="B91" s="52" t="s">
        <v>122</v>
      </c>
      <c r="C91" s="51" t="s">
        <v>98</v>
      </c>
      <c r="D91" s="53">
        <v>974.1</v>
      </c>
      <c r="E91" s="53">
        <v>154.7</v>
      </c>
      <c r="F91" s="54">
        <f t="shared" si="3"/>
        <v>0.1588132635253054</v>
      </c>
    </row>
    <row r="92" spans="1:6" ht="12.75">
      <c r="A92" s="10"/>
      <c r="B92" s="52" t="s">
        <v>123</v>
      </c>
      <c r="C92" s="51" t="s">
        <v>99</v>
      </c>
      <c r="D92" s="53">
        <v>0</v>
      </c>
      <c r="E92" s="53">
        <v>0</v>
      </c>
      <c r="F92" s="54">
        <v>0</v>
      </c>
    </row>
    <row r="93" spans="1:6" ht="12.75">
      <c r="A93" s="10"/>
      <c r="B93" s="52" t="s">
        <v>124</v>
      </c>
      <c r="C93" s="51" t="s">
        <v>100</v>
      </c>
      <c r="D93" s="53">
        <v>1931.7</v>
      </c>
      <c r="E93" s="53">
        <v>81.7</v>
      </c>
      <c r="F93" s="54">
        <f t="shared" si="3"/>
        <v>0.04229435212507118</v>
      </c>
    </row>
    <row r="94" spans="1:6" ht="12.75">
      <c r="A94" s="10"/>
      <c r="B94" s="52" t="s">
        <v>125</v>
      </c>
      <c r="C94" s="51" t="s">
        <v>101</v>
      </c>
      <c r="D94" s="53">
        <v>12517.7</v>
      </c>
      <c r="E94" s="53">
        <v>814.2</v>
      </c>
      <c r="F94" s="54">
        <f t="shared" si="3"/>
        <v>0.06504389784065763</v>
      </c>
    </row>
    <row r="95" spans="1:6" ht="12.75">
      <c r="A95" s="10"/>
      <c r="B95" s="52" t="s">
        <v>45</v>
      </c>
      <c r="C95" s="51" t="s">
        <v>126</v>
      </c>
      <c r="D95" s="53">
        <v>1170.4</v>
      </c>
      <c r="E95" s="53">
        <v>91.5</v>
      </c>
      <c r="F95" s="54">
        <f t="shared" si="3"/>
        <v>0.0781784005468216</v>
      </c>
    </row>
    <row r="96" spans="1:6" ht="12.75">
      <c r="A96" s="10"/>
      <c r="B96" s="67" t="s">
        <v>135</v>
      </c>
      <c r="C96" s="44" t="s">
        <v>136</v>
      </c>
      <c r="D96" s="68">
        <f>+D99+D98+D97</f>
        <v>67001.3</v>
      </c>
      <c r="E96" s="68">
        <f>+E99+E98+E97</f>
        <v>13014.8</v>
      </c>
      <c r="F96" s="46">
        <f t="shared" si="3"/>
        <v>0.1942469772974554</v>
      </c>
    </row>
    <row r="97" spans="1:6" ht="12.75">
      <c r="A97" s="10"/>
      <c r="B97" s="52" t="s">
        <v>143</v>
      </c>
      <c r="C97" s="51" t="s">
        <v>144</v>
      </c>
      <c r="D97" s="66">
        <v>32112.7</v>
      </c>
      <c r="E97" s="66">
        <v>5955.5</v>
      </c>
      <c r="F97" s="54">
        <f t="shared" si="3"/>
        <v>0.18545622137036125</v>
      </c>
    </row>
    <row r="98" spans="1:6" ht="12.75">
      <c r="A98" s="10"/>
      <c r="B98" s="52" t="s">
        <v>172</v>
      </c>
      <c r="C98" s="51" t="s">
        <v>173</v>
      </c>
      <c r="D98" s="66">
        <v>7935.5</v>
      </c>
      <c r="E98" s="66">
        <v>1481.2</v>
      </c>
      <c r="F98" s="54">
        <f>E98/D98</f>
        <v>0.18665490517295696</v>
      </c>
    </row>
    <row r="99" spans="1:6" ht="12.75">
      <c r="A99" s="10"/>
      <c r="B99" s="52" t="s">
        <v>137</v>
      </c>
      <c r="C99" s="51" t="s">
        <v>138</v>
      </c>
      <c r="D99" s="66">
        <v>26953.1</v>
      </c>
      <c r="E99" s="66">
        <v>5578.1</v>
      </c>
      <c r="F99" s="54">
        <f>E99/D99</f>
        <v>0.20695578616188864</v>
      </c>
    </row>
    <row r="100" spans="1:6" ht="12.75">
      <c r="A100" s="10"/>
      <c r="B100" s="67" t="s">
        <v>139</v>
      </c>
      <c r="C100" s="44" t="s">
        <v>141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140</v>
      </c>
      <c r="C101" s="51" t="s">
        <v>142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102</v>
      </c>
      <c r="D102" s="70">
        <f>+D90+D88+D85+D79+D74+D69+D66+D64+D55+D100+D96</f>
        <v>1291777.2</v>
      </c>
      <c r="E102" s="70">
        <f>+E90+E88+E85+E79+E74+E69+E66+E64+E55+E100+E96</f>
        <v>212999.09999999998</v>
      </c>
      <c r="F102" s="71">
        <f>E102/D102</f>
        <v>0.16488841883879046</v>
      </c>
    </row>
    <row r="103" spans="1:6" ht="13.5" thickBot="1">
      <c r="A103" s="72"/>
      <c r="B103" s="73"/>
      <c r="C103" s="74" t="s">
        <v>103</v>
      </c>
      <c r="D103" s="75">
        <f>+D53-D102</f>
        <v>-23818.300000000047</v>
      </c>
      <c r="E103" s="75">
        <f>+E53-E102</f>
        <v>-5532.959999999963</v>
      </c>
      <c r="F103" s="76"/>
    </row>
    <row r="104" spans="2:5" ht="12.75">
      <c r="B104" s="79"/>
      <c r="C104" s="79"/>
      <c r="D104" s="79"/>
      <c r="E104" s="79"/>
    </row>
    <row r="106" spans="2:6" ht="12.75">
      <c r="B106" s="77" t="s">
        <v>176</v>
      </c>
      <c r="C106" s="77"/>
      <c r="D106" s="77"/>
      <c r="E106" s="77"/>
      <c r="F106" s="77"/>
    </row>
    <row r="107" spans="2:6" ht="12.75">
      <c r="B107" s="78"/>
      <c r="C107" s="78"/>
      <c r="D107" s="78"/>
      <c r="E107" s="78"/>
      <c r="F107" s="78"/>
    </row>
    <row r="108" spans="2:6" ht="12.75">
      <c r="B108" s="78"/>
      <c r="C108" s="78"/>
      <c r="D108" s="78"/>
      <c r="E108" s="78"/>
      <c r="F108" s="78"/>
    </row>
    <row r="109" spans="2:6" ht="12.75">
      <c r="B109" s="78"/>
      <c r="C109" s="78"/>
      <c r="D109" s="78"/>
      <c r="E109" s="78"/>
      <c r="F109" s="78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</sheetData>
  <sheetProtection/>
  <mergeCells count="13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7:F107"/>
    <mergeCell ref="B108:F108"/>
    <mergeCell ref="B109:F10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2020-03-12T06:14:42Z</cp:lastPrinted>
  <dcterms:created xsi:type="dcterms:W3CDTF">2000-04-20T02:38:47Z</dcterms:created>
  <dcterms:modified xsi:type="dcterms:W3CDTF">2020-04-10T08:38:52Z</dcterms:modified>
  <cp:category/>
  <cp:version/>
  <cp:contentType/>
  <cp:contentStatus/>
</cp:coreProperties>
</file>