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/>
  <c r="G45"/>
  <c r="G44"/>
  <c r="G43"/>
  <c r="G42"/>
  <c r="G41"/>
  <c r="G40"/>
  <c r="G39"/>
  <c r="G38"/>
  <c r="G37"/>
  <c r="G36"/>
  <c r="O35"/>
  <c r="G35"/>
  <c r="O34"/>
  <c r="G34"/>
  <c r="O33"/>
  <c r="G33"/>
  <c r="G32"/>
  <c r="G31"/>
  <c r="G30"/>
  <c r="G29"/>
  <c r="G28"/>
  <c r="G27"/>
  <c r="O26"/>
  <c r="G26"/>
  <c r="G25"/>
  <c r="O24"/>
  <c r="G24"/>
  <c r="O23"/>
  <c r="G23"/>
  <c r="G22"/>
  <c r="G21"/>
  <c r="G20"/>
  <c r="G19"/>
  <c r="G18"/>
  <c r="G17"/>
  <c r="G16"/>
  <c r="G15"/>
  <c r="G14"/>
  <c r="G13"/>
  <c r="G12"/>
  <c r="G11"/>
  <c r="G10"/>
</calcChain>
</file>

<file path=xl/sharedStrings.xml><?xml version="1.0" encoding="utf-8"?>
<sst xmlns="http://schemas.openxmlformats.org/spreadsheetml/2006/main" count="350" uniqueCount="197">
  <si>
    <t>о проведении открытого конкурса на право заключения концессионного соглашения</t>
  </si>
  <si>
    <t>в отношении объектов водоснабжения – централизованных систем холодного водоснабжения</t>
  </si>
  <si>
    <t>№ п/п</t>
  </si>
  <si>
    <t>Собственник объекта коммунальной инфраструктуры</t>
  </si>
  <si>
    <t>Наименование и тип объекта</t>
  </si>
  <si>
    <t>Адрес объекта</t>
  </si>
  <si>
    <t xml:space="preserve">Год постройки объекта </t>
  </si>
  <si>
    <t>Год ввода в эксплуатацию</t>
  </si>
  <si>
    <t>Срок эксплуатации объекта</t>
  </si>
  <si>
    <t xml:space="preserve">Статус объекта </t>
  </si>
  <si>
    <t>Реквизиты документов о праве собственности</t>
  </si>
  <si>
    <t>Наличие зоны установленной санитарной охраны объекта</t>
  </si>
  <si>
    <t>Проектные параметры объекта (протяженность сетей),км</t>
  </si>
  <si>
    <t>Балансовая (остаточная) стоимость, руб.</t>
  </si>
  <si>
    <t>Технические характеристики объекта</t>
  </si>
  <si>
    <t>Оценка состояния объекта</t>
  </si>
  <si>
    <t>Физический износ,%</t>
  </si>
  <si>
    <t>Сооружение- сети водоснабжения 1 микрорайона</t>
  </si>
  <si>
    <t>Красноярский край, г.Шарыпово,  мкр-н 1, соор. №2</t>
  </si>
  <si>
    <t>действующая</t>
  </si>
  <si>
    <t>Свидетельство о государственной регистрации права  серия 24ЕЗ №840254 от 21.03.2008года</t>
  </si>
  <si>
    <t>нет</t>
  </si>
  <si>
    <t>Назначение: сооружения коммунальной инфраструктуры, инв.№ 04:440:002:000742340, кадастровый номер №24:57:0000020:280</t>
  </si>
  <si>
    <t>г*</t>
  </si>
  <si>
    <t>Сети водоснабжения 2 микрорайона</t>
  </si>
  <si>
    <t>Красноярский край, г.Шарыпово,  мкр-н 2, соор. №2</t>
  </si>
  <si>
    <t>Свидетельство о государственной регистрации права  серия 24ЕЗ №770413 от 08.02.2008года</t>
  </si>
  <si>
    <t>Назначение: сооружения коммунальной инфраструктуры, инв.№ 04:440:002:000741910, кадастровый номер №24:57:000000:340</t>
  </si>
  <si>
    <t>г</t>
  </si>
  <si>
    <t>Сооружение - сети водоснабжения 3 микрорайона</t>
  </si>
  <si>
    <t>Красноярский край, г.Шарыпово,  мкр-н 3, соор. №2</t>
  </si>
  <si>
    <t>1983-1991</t>
  </si>
  <si>
    <t>Свидетельство о государственной регистрации права  серия 24ЕЗ №771090 от 29.02.2008года</t>
  </si>
  <si>
    <t>Назначение: сооружения коммунальной инфраструктуры, инв.№ 04:440:002:000742350, кадастровый номер №24:57:0000003:214</t>
  </si>
  <si>
    <t>в</t>
  </si>
  <si>
    <t>Сети водоснабжения 4 микрорайона</t>
  </si>
  <si>
    <t>Красноярский край, г.Шарыпово,  мкр-н 4, соор. №7</t>
  </si>
  <si>
    <t>Свидетельство о государственной регистрации права  серия 24ЕЗ №770411 от 08.02.2008года</t>
  </si>
  <si>
    <t>Назначение: сооружения коммунальной инфраструктуры, инв.№ 04:440:002:000742160, кадастровый номер №24:57:0000017:128</t>
  </si>
  <si>
    <t>б</t>
  </si>
  <si>
    <t>Сети водоснабжения 5 микрорайона</t>
  </si>
  <si>
    <t>Красноярский край, г.Шарыпово,  мкр-н 5, соор. №2</t>
  </si>
  <si>
    <t>Свидетельство о государственной регистрации права  серия 24ЕЗ №770412 от 08.02.2008года</t>
  </si>
  <si>
    <t>Назначение: сооружения коммунальной инфраструктуры, инв.№ 04:440:002:000742210, кадастровый номер №24:57:0000020:239</t>
  </si>
  <si>
    <t>д</t>
  </si>
  <si>
    <t>Сети водоснабжения 6 микрорайона</t>
  </si>
  <si>
    <t>Красноярский край, г.Шарыпово,  мкр-н 6, соор. №2</t>
  </si>
  <si>
    <t>Свидетельство о государственной регистрации права  серия 24ЕЗ №770629 от 15.02.2008года</t>
  </si>
  <si>
    <t>Назначение: сооружения коммунальной инфраструктуры, инв.№ 04:440:002:000742170, кадастровый номер №24:57:0000000:4542</t>
  </si>
  <si>
    <t>Сети водоснабжения 7 микрорайона</t>
  </si>
  <si>
    <t>Красноярский край, г.Шарыпово,  мкр-н 7, соор. №6</t>
  </si>
  <si>
    <t>Свидетельство о государственной регистрации права  серия 24ЕЗ №770410 от 08.02.2008года</t>
  </si>
  <si>
    <t>Назначение: сооружения коммунальной инфраструктуры, инв.№ 04:440:002:000741960, кадастровый номер №24:57:0000045:630</t>
  </si>
  <si>
    <t>Сооружение –  сети водоснабжения</t>
  </si>
  <si>
    <t xml:space="preserve">Красноярский край, г.Шарыпово,  ул.Солнечная, Строительная, Спортивная, Ворошилова, Заводская, Российская, Горького, Пионерская, пер.Школьный, пл.Революции, ул.Кирова, соор.№2        </t>
  </si>
  <si>
    <t>1980-2006</t>
  </si>
  <si>
    <t>Свидетельство о государственной регистрации права  серия 24ЕЗ №840124 от 19.03.2008года</t>
  </si>
  <si>
    <t>Назначение: сооружения коммунальной инфраструктуры, инв.№ 04:440:002:000803080, кадастровый номер №24:57:0000000:4552</t>
  </si>
  <si>
    <t>Сооружение –  сети водоснабжения квартала Энергостроителей уч.№2</t>
  </si>
  <si>
    <t>Красноярский край, г.Шарыпово,  квартал Энергостроителей, соор.6, участок №2</t>
  </si>
  <si>
    <t>Свидетельство о государственной регистрации права  серия 24ЕЗ №839695 от 06.03.2008года</t>
  </si>
  <si>
    <t>Назначение: сооружения коммунальной инфраструктуры, инв.№ 04:440:002:000803300:0001, кадастровый номер №24:57:0000000:4548</t>
  </si>
  <si>
    <t>Сети водоснабжения микрорайона Берлин</t>
  </si>
  <si>
    <t>Красноярский край, г.Шарыпово,  мкр-н Берлин, сооружение №2</t>
  </si>
  <si>
    <t xml:space="preserve">Свидетельство о государственной регистрации права  серия 24ЕЗ №770249 от 30.01.2008года              </t>
  </si>
  <si>
    <t>Назначение: сооружения коммунальной инфраструктуры, инв.№ 04:440:002:000741990, кадастровый номер №24:57:0000041:450</t>
  </si>
  <si>
    <t>Сети водоснабжения Северного микрорайона</t>
  </si>
  <si>
    <t>Красноярский край, г.Шарыпово,  мкр-н Северный, соор.№2</t>
  </si>
  <si>
    <t>Свидетельство о государственной регистрации права  серия 24ЕЗ №770404 от 08.02.2008года</t>
  </si>
  <si>
    <t>Назначение: сооружения коммунальной инфраструктуры, инв.№ 04:440:002:000741950, кадастровый номер №24:57:0000007:235</t>
  </si>
  <si>
    <t>Сети водоснабжения Пионерного микрорайона</t>
  </si>
  <si>
    <t>Красноярский край, г.Шарыпово,  мкр-н Пионерный, соор., №2</t>
  </si>
  <si>
    <t>Свидетельство о государственной регистрации права  серия 24ЕЗ №770409 от 08.02.2008года</t>
  </si>
  <si>
    <t>Назначение: сооружения коммунальной инфраструктуры, инв.№ 04:440:002:000742240, кадастровый номер №24:57:0000038:292</t>
  </si>
  <si>
    <t>Сооружение –  сети водоснабжения квартала «Листвяг»</t>
  </si>
  <si>
    <t>Красноярский край, г.Шарыпово,  квартал Листвяг, соор. 3</t>
  </si>
  <si>
    <t>Свидетельство о государственной регистрации права  серия 24ЕЗ №901631 от 31.07.2008года</t>
  </si>
  <si>
    <t>Назначение: сооружения коммунальной инфраструктуры, инв.№ 04:440:002:000742300, кадастровый номер №24:57:0000000:1890</t>
  </si>
  <si>
    <t>Сооружение – магистральный водовод от насосной  III подъема до КПЗ</t>
  </si>
  <si>
    <t xml:space="preserve">Красноярский край, г.Шарыпово, от насосной  III подъема до КПЗ, соор.№1 </t>
  </si>
  <si>
    <t>Свидетельство о государственной регистрации права  серия 24ЕЗ №840651 от 07.04.2008года</t>
  </si>
  <si>
    <t>Назначение: сооружения коммунальной инфраструктуры, инв.№ 04:440:002:000803070, кадастровый номер №24:57:0000000:4554</t>
  </si>
  <si>
    <t>Сооружение – водопровод к спортядру</t>
  </si>
  <si>
    <t>Красноярский край, г.Шарыпово,  просп. Энергетиков, №2, соор. №2</t>
  </si>
  <si>
    <t>Свидетельство о государственной регистрации права  серия 24ЕЗ №840652 от 07.04.2008года</t>
  </si>
  <si>
    <t>Назначение: сооружения коммунальной инфраструктуры, инв.№ 04:440:002:000741560:0002, кадастровый номер №24:57:0000020:240</t>
  </si>
  <si>
    <t>Сети водоснабжения</t>
  </si>
  <si>
    <t>Красноярский край, г.Шарыпово,  мкр.3, от КП-3 до КП-10, соор.9</t>
  </si>
  <si>
    <t>Свидетельство о государственной регистрации права  серия 24ЕК №432246 от 04.12.2012года</t>
  </si>
  <si>
    <t>Назначение:  нежилое, инв.№ 04:440:002:001646300:001, кадастровый номер №24:57:0000003:2613</t>
  </si>
  <si>
    <t>Красноярский край, г.Шарыпово,  мкр.4, от ВК7 до ВК24, соор.13</t>
  </si>
  <si>
    <t>Свидетельство о государственной регистрации права  серия 24ЕК №514277 от 19.07.2012года</t>
  </si>
  <si>
    <t>Назначение:  нежилое, инв.№ 04:440:002:001646430:0001, кадастровый номер №24:57:0000000:4176</t>
  </si>
  <si>
    <t>Красноярский край, г.Шарыпово,  мкр.4, от ВК24 до д.24, соор.14</t>
  </si>
  <si>
    <t>Свидетельство о государственной регистрации права  серия 24ЕК №514278 от 19.07.2012года</t>
  </si>
  <si>
    <t>Назначение:  нежилое, инв.№ 04:440:002:001646440:0001, кадастровый номер №24:57:0000000:4175</t>
  </si>
  <si>
    <t>Красноярский край, г.Шарыпово,  мкр.4, от ВК7 до д.22, соор.15</t>
  </si>
  <si>
    <t>2008-2012</t>
  </si>
  <si>
    <t>Свидетельство о государственной регистрации права  серия 24ЕК №644959 от 21.06.2012года</t>
  </si>
  <si>
    <t>Назначение:  нежилое, инв.№ 04:440:002:001646450:0001, кадастровый номер №24:57:0000017:865</t>
  </si>
  <si>
    <t>а</t>
  </si>
  <si>
    <t>Красноярский край, г.Шарыпово,  мкр.7, от ВК5 до д.9, соор.9</t>
  </si>
  <si>
    <t>Свидетельство о государственной регистрации права  серия 24ЕК №513952 от 13.07.2012года</t>
  </si>
  <si>
    <t>Назначение: нежилое, инв.№ 04:440:002:001646370:0001, кадастровый номер №24:57:0000045:1463</t>
  </si>
  <si>
    <t>Красноярский край, г.Шарыпово,  мкр.7, от ВК3 до д.15, соор.12</t>
  </si>
  <si>
    <t>Свидетельство о государственной регистрации права  серия 24ЕК №514276 от 19.07.2012года</t>
  </si>
  <si>
    <t>Назначение:  нежилое, инв.№ 04:440:002:001646400:0001, кадастровый номер №24:57:0000045:1624</t>
  </si>
  <si>
    <t>Красноярский край, г.Шарыпово,  мкр.7, от ВК6 до д.12, соор.11</t>
  </si>
  <si>
    <t>Свидетельство о государственной регистрации права  серия 24ЕК №672862 от 06.11.2012года</t>
  </si>
  <si>
    <t>Назначение:  нежилое, инв.№ 04:440:002:001646390:0001, кадастровый номер №24:57:0000000:4184</t>
  </si>
  <si>
    <t xml:space="preserve">Красноярский край, г.Шарыпово,  мкр.7, от ВК1 до д.10, соор.10  </t>
  </si>
  <si>
    <t>Свидетельство о государственной регистрации права  серия 24ЕК №571123 от 05.10.2012года</t>
  </si>
  <si>
    <t>Назначение:  нежилое, инв.№ 04:440:002:001646380:0001, кадастровый номер №24:57:0000045:1462</t>
  </si>
  <si>
    <t>Красноярский край, г.Шарыпово,  ул.Спортивная, от ВК-42 до ТК-3, соор.17</t>
  </si>
  <si>
    <t>1987-1989</t>
  </si>
  <si>
    <t>Свидетельство о государственной регистрации права  серия 24ЕК №612079 от 17.09.2012года</t>
  </si>
  <si>
    <t>Назначение:  нежилое, инв.№ 04:440:002:001646330:0001, кадастровый номер №24:57:0000000:4094</t>
  </si>
  <si>
    <t>Красноярский край, г.Шарыпово,   кв-л Энергостроителей, ул.Широкая, пер.Долевой, от ВК-1 до ВК-6, соор.18</t>
  </si>
  <si>
    <t>2010-2012</t>
  </si>
  <si>
    <t>Свидетельство о государственной регистрации права  серия 24ЕК №514145 от 17.07.2012года</t>
  </si>
  <si>
    <t>Назначение:  нежилое, инв.№ 04:440:002:001646560:0001, кадастровый номер №24:57:0000000:4090</t>
  </si>
  <si>
    <t>Красноярский край, г.Шарыпово,      кв-л Энергостроителей, ул.Цветочная, соор.19</t>
  </si>
  <si>
    <t>Свидетельство о государственной регистрации права  серия 24ЕК №378875 от 12.03.2012года</t>
  </si>
  <si>
    <t>Назначение:  нежилое, инв.№ 04:440:002:001646570:0001, кадастровый номер №24:57:0000000:4083</t>
  </si>
  <si>
    <t>Сети водоснабжения от ВК-14 до СТО</t>
  </si>
  <si>
    <t>Красноярский край, г.Шарыпово,  мкр-н Берлин, от ВК-14 до СТО, соор.4</t>
  </si>
  <si>
    <t>Свидетельство о государственной регистрации права  серия 24ЕК №378876 от 12.03.2012года</t>
  </si>
  <si>
    <t>Назначение:  нежилое, инв.№ 04:440:002:001646360:0001, кадастровый номер №24:57:0000000:4091</t>
  </si>
  <si>
    <t>Красноярский край, г.Шарыпово,  кв-л Листвяг, ул.Западная, от ВК-21 до ВК-125, соор.11</t>
  </si>
  <si>
    <t>Свидетельство о государственной регистрации права  серия 24ЕК №645358 от 04.07.2012года</t>
  </si>
  <si>
    <t>Назначение:  нежилое, инв.№ 04:440:002:001646540:0001, кадастровый номер №24:57:0000000:4173</t>
  </si>
  <si>
    <t>Красноярский край, г.Шарыпово,  ул.Индустриальная, соор.3</t>
  </si>
  <si>
    <t>Свидетельство о государственной регистрации права  серия 24ЕК №378874 от 11.03.2012года</t>
  </si>
  <si>
    <t>Назначение:  нежилое, инв.№ 04:440:002:001646550:0001, кадастровый номер №24:57:0000000:4093</t>
  </si>
  <si>
    <t>Красноярский край, г.Шарыпово,  пр-т Байконур, соор.1</t>
  </si>
  <si>
    <t>Свидетельство о государственной регистрации права  серия 24ЕК №672816 от 25.10.2012года</t>
  </si>
  <si>
    <t>Назначение:  нежилое, инв.№ 04:440:002:001646410:0001, кадастровый номер №24:57:0000002:2855</t>
  </si>
  <si>
    <t>Магистральный водопровод</t>
  </si>
  <si>
    <t>Красноярский край, г.Шарыпово,  мкр.Ашпыл, от ВК-45 до ВК-46, соор.10</t>
  </si>
  <si>
    <t>актуальные, ранее учтенные</t>
  </si>
  <si>
    <t>Выписка из ЕГРН от 30.09.2020 г., право собственности 24:57:0000000:4097 24-24-27/008/2012-649 серия 24ЕК №543864 от 23.05.2012года</t>
  </si>
  <si>
    <t>Назначение: нежилое, инв.№ 04:440:002:001646310:0001, кадастровый номер №24:57:0000000:0:8715</t>
  </si>
  <si>
    <t>Сооружение</t>
  </si>
  <si>
    <t>Красноярский край, г.Шарыпово, от ВК сущ. в районе здания №5 по ул.Стартовая до ПГ сущ. в районе здания №2 по ул.Зеленая и до ВКсущ. в районе здания №2 по ул.Сиреневая, через ВК-1-ВК-28, ПГ-1-ПГ-12</t>
  </si>
  <si>
    <t>Выписка из ЕГРН от 27.11.2020 г., право собственности 24:57:0000000:4252 24-24-27/027/2013-930 серия 24ЕЛ №105808 от 25.11.2013 года</t>
  </si>
  <si>
    <t>Назначение: 10.1. сооружения водозаборные, лит. 1-1990, кадастровый номер №24:57:0000000:4252</t>
  </si>
  <si>
    <t>Магистральный водопровод от насосной станции 3 подъема до мкр.Берлин 2-ая очередь от ВК7 сущ. до ВК8</t>
  </si>
  <si>
    <t>Красноярский край, г.Шарыпово, магистральный водопровод от насосной станции 3 подъема до мкр.Берлин 2-ая очередь от ВК7 сущ. до ВК8, соор.2</t>
  </si>
  <si>
    <t>Собственность 24:57:0000000:4182-24/097/2017-2 от 04.12.2017</t>
  </si>
  <si>
    <t>Назначение:  нежилое (сооружение), инв.№ 04:440:002:0001646460:0001, кадастровый номер №24:57:0000000:4182</t>
  </si>
  <si>
    <t>Магистральный водопровод от насосной станции III подъема до микрорайона «Берлин» (1 очередь строительства)</t>
  </si>
  <si>
    <t>Красноярский край, г.Шарыпово, 1-ая очередь магистрального водопровода от насосной станции 3 подъема до мкр. «Берлин» от ВК-3 сущ. до ВК-7, сооружение №1</t>
  </si>
  <si>
    <t>Собственность 24:57:0000000:4106-24/097/2017-2 от 04.12.2017</t>
  </si>
  <si>
    <t>Назначение:  нежилое (сооружение), инв.№ 04:440:002:001294680:0001, кадастровый номер №24:57:0000000:4106</t>
  </si>
  <si>
    <t>Российская Федерация, Красноярский край, г.Шарыпово,  мкр.Монреаль</t>
  </si>
  <si>
    <t>Свидетельство о государственной регистрации права  серия 24ЕМ №109404 от 20.04.2016года</t>
  </si>
  <si>
    <t>Назначение: 10.1 сооружения водозаборные кадастровый номер №24:57:0000044:986</t>
  </si>
  <si>
    <t>Красноярский край, г.Шарыпово, пр-кт Энергетиков, д.7, соор.2</t>
  </si>
  <si>
    <t>Выписка из ЕГРН от 30.09.2020 г., право собственности 24:57:0000017:864 24-24-27/019/2013-651 серия 24ЕЛ №097369 от 03.10.2013 года</t>
  </si>
  <si>
    <t>Назначение: нежилое, инв.№ 04:440:002:001529500:0001, кадастровый номер №24:57:0000017:864</t>
  </si>
  <si>
    <t>Магистральный водопровод от Южного кольца до мкр.Берлин</t>
  </si>
  <si>
    <t>Красноярский край. г.Шарыпово, проспект Центральный, соор.4</t>
  </si>
  <si>
    <t>Выписка из ЕГРН от 19.11.2020 г., право собственности 24:57:0000000:4307-24/193/2019-3 от 14.03.2019</t>
  </si>
  <si>
    <t>Назначение: кадастровый номер №24:57:0000000:4307</t>
  </si>
  <si>
    <t xml:space="preserve">ИТОГО </t>
  </si>
  <si>
    <t xml:space="preserve">*-где, для группы "а" в интервале от "0%" до "15%"; </t>
  </si>
  <si>
    <t xml:space="preserve"> </t>
  </si>
  <si>
    <t>для группы "б" в интервале от "16%" до "40%";</t>
  </si>
  <si>
    <t>для группы "в" в интервале от "41%" до "60%";</t>
  </si>
  <si>
    <t>для группы "г" в интервале от "61%" до "80%";</t>
  </si>
  <si>
    <t>для группы "д" в интервале от "81%" до "100%".</t>
  </si>
  <si>
    <t>Приложение № 1 к конкурсной документации</t>
  </si>
  <si>
    <t xml:space="preserve">Состав и описание, в том числе технико-экономические показатели, объектов концессионного соглашения </t>
  </si>
  <si>
    <t>на территории муниципального образования «городской округ город Шарыпово Красноярского края»</t>
  </si>
  <si>
    <t xml:space="preserve"> Муниципальное образование «городской округ                          город Шарыпово Красноярского края»</t>
  </si>
  <si>
    <t xml:space="preserve">  Муниципальное образование «городской округ                          город Шарыпово Красноярского края»</t>
  </si>
  <si>
    <t xml:space="preserve">  Муниципальное образование «городской округ                          город Шарыпово Красноярского края» </t>
  </si>
  <si>
    <t>Проведенные мероприятия по ремонту объекта, год/км</t>
  </si>
  <si>
    <t>2010, 2012, 2013, 2014, 2016 / 1,6439</t>
  </si>
  <si>
    <t>2007, 2011, 2017 / 1,1192</t>
  </si>
  <si>
    <t>2011, 2014, 2017 / 0,0685</t>
  </si>
  <si>
    <t>2012, 2019 / 0,614</t>
  </si>
  <si>
    <t>2019 / 0,0737</t>
  </si>
  <si>
    <t>2010, 2017, 2018 / 1,94866</t>
  </si>
  <si>
    <t>2018 / 0,1616</t>
  </si>
  <si>
    <t>2011, 2013, , 2016, 2017, 2018, 2019 / 2,6754</t>
  </si>
  <si>
    <t>2017 / 0,4377</t>
  </si>
  <si>
    <t>2019 / 0,2862</t>
  </si>
  <si>
    <t>2015 / 0,843</t>
  </si>
  <si>
    <t>2011, 2012, 2013, 2014, 2016, 2018, 2019 / 1,60235</t>
  </si>
  <si>
    <t>2020 / 0,153</t>
  </si>
  <si>
    <t>2009 / 1,098</t>
  </si>
  <si>
    <t>2014 / 0,078</t>
  </si>
  <si>
    <t>2018 / 0,3198</t>
  </si>
  <si>
    <t>2017 / 0,045</t>
  </si>
  <si>
    <r>
      <t>Оценка технического состояния водопроводных сетей (К</t>
    </r>
    <r>
      <rPr>
        <b/>
        <i/>
        <sz val="11"/>
        <rFont val="Times New Roman"/>
        <family val="1"/>
        <charset val="204"/>
      </rPr>
      <t>с)</t>
    </r>
  </si>
  <si>
    <t>Примечание: Доля потерь воды при транспортировке 0,00% в соответствии с п.3.3.2. предельных значений долгосрочных параметров регулирования тарифов, согласованных Министерством тарифной политики Красноярского края (исх.№ 72/904 от 12.04.2022)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</si>
</sst>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0" xfId="0" applyNumberFormat="1" applyFont="1" applyFill="1"/>
    <xf numFmtId="2" fontId="2" fillId="0" borderId="0" xfId="0" applyNumberFormat="1" applyFont="1" applyFill="1"/>
    <xf numFmtId="0" fontId="0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topLeftCell="A46" zoomScaleNormal="100" workbookViewId="0">
      <selection activeCell="D56" sqref="D56"/>
    </sheetView>
  </sheetViews>
  <sheetFormatPr defaultRowHeight="15"/>
  <cols>
    <col min="1" max="1" width="5.7109375" customWidth="1"/>
    <col min="2" max="2" width="20" customWidth="1"/>
    <col min="3" max="3" width="17.42578125" customWidth="1"/>
    <col min="4" max="4" width="29.28515625" customWidth="1"/>
    <col min="5" max="7" width="9.140625" customWidth="1"/>
    <col min="8" max="8" width="13.28515625" customWidth="1"/>
    <col min="9" max="9" width="20" customWidth="1"/>
    <col min="10" max="10" width="12.7109375" customWidth="1"/>
    <col min="11" max="11" width="17.5703125" customWidth="1"/>
    <col min="12" max="12" width="27.5703125" customWidth="1"/>
    <col min="13" max="13" width="13" customWidth="1"/>
    <col min="14" max="14" width="31.5703125" customWidth="1"/>
    <col min="15" max="15" width="12.140625" customWidth="1"/>
  </cols>
  <sheetData>
    <row r="1" spans="1:27" ht="15.75">
      <c r="A1" s="2"/>
      <c r="B1" s="2"/>
      <c r="C1" s="2"/>
      <c r="D1" s="2"/>
      <c r="E1" s="28" t="s">
        <v>171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>
      <c r="A2" s="2"/>
      <c r="B2" s="2"/>
      <c r="C2" s="2"/>
      <c r="D2" s="2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>
      <c r="A3" s="2"/>
      <c r="B3" s="2"/>
      <c r="C3" s="2"/>
      <c r="D3" s="2"/>
      <c r="E3" s="29" t="s">
        <v>1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>
      <c r="A4" s="2"/>
      <c r="B4" s="2"/>
      <c r="C4" s="2"/>
      <c r="D4" s="2"/>
      <c r="E4" s="29" t="s">
        <v>173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>
      <c r="A5" s="2"/>
      <c r="B5" s="2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>
      <c r="A6" s="31" t="s">
        <v>172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09.5" customHeight="1">
      <c r="A8" s="5" t="s">
        <v>2</v>
      </c>
      <c r="B8" s="5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177</v>
      </c>
      <c r="N8" s="6" t="s">
        <v>14</v>
      </c>
      <c r="O8" s="6" t="s">
        <v>195</v>
      </c>
      <c r="P8" s="6" t="s">
        <v>15</v>
      </c>
      <c r="Q8" s="6" t="s">
        <v>16</v>
      </c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7">
        <v>1</v>
      </c>
      <c r="B9" s="7">
        <v>2</v>
      </c>
      <c r="C9" s="8">
        <v>3</v>
      </c>
      <c r="D9" s="6">
        <v>4</v>
      </c>
      <c r="E9" s="6">
        <v>5</v>
      </c>
      <c r="F9" s="8">
        <v>6</v>
      </c>
      <c r="G9" s="6">
        <v>7</v>
      </c>
      <c r="H9" s="8">
        <v>8</v>
      </c>
      <c r="I9" s="6">
        <v>9</v>
      </c>
      <c r="J9" s="8">
        <v>10</v>
      </c>
      <c r="K9" s="6">
        <v>11</v>
      </c>
      <c r="L9" s="8">
        <v>12</v>
      </c>
      <c r="M9" s="6">
        <v>13</v>
      </c>
      <c r="N9" s="6">
        <v>14</v>
      </c>
      <c r="O9" s="8">
        <v>15</v>
      </c>
      <c r="P9" s="6">
        <v>16</v>
      </c>
      <c r="Q9" s="6">
        <v>17</v>
      </c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96.75" customHeight="1">
      <c r="A10" s="9">
        <v>1</v>
      </c>
      <c r="B10" s="9" t="s">
        <v>174</v>
      </c>
      <c r="C10" s="10" t="s">
        <v>17</v>
      </c>
      <c r="D10" s="11" t="s">
        <v>18</v>
      </c>
      <c r="E10" s="12">
        <v>1981</v>
      </c>
      <c r="F10" s="12">
        <v>1981</v>
      </c>
      <c r="G10" s="12">
        <f t="shared" ref="G10:G46" si="0">2020-F10</f>
        <v>39</v>
      </c>
      <c r="H10" s="11" t="s">
        <v>19</v>
      </c>
      <c r="I10" s="11" t="s">
        <v>20</v>
      </c>
      <c r="J10" s="11" t="s">
        <v>21</v>
      </c>
      <c r="K10" s="13">
        <v>2.76762</v>
      </c>
      <c r="L10" s="14">
        <v>673583.35</v>
      </c>
      <c r="M10" s="15" t="s">
        <v>178</v>
      </c>
      <c r="N10" s="16" t="s">
        <v>22</v>
      </c>
      <c r="O10" s="17">
        <v>0.61</v>
      </c>
      <c r="P10" s="18" t="s">
        <v>23</v>
      </c>
      <c r="Q10" s="18">
        <v>66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95.25" customHeight="1">
      <c r="A11" s="9">
        <v>2</v>
      </c>
      <c r="B11" s="9" t="s">
        <v>174</v>
      </c>
      <c r="C11" s="10" t="s">
        <v>24</v>
      </c>
      <c r="D11" s="11" t="s">
        <v>25</v>
      </c>
      <c r="E11" s="12">
        <v>1983</v>
      </c>
      <c r="F11" s="12">
        <v>1983</v>
      </c>
      <c r="G11" s="12">
        <f t="shared" si="0"/>
        <v>37</v>
      </c>
      <c r="H11" s="11" t="s">
        <v>19</v>
      </c>
      <c r="I11" s="11" t="s">
        <v>26</v>
      </c>
      <c r="J11" s="11" t="s">
        <v>21</v>
      </c>
      <c r="K11" s="12">
        <v>5.1930300000000003</v>
      </c>
      <c r="L11" s="14">
        <v>1263879.6399999999</v>
      </c>
      <c r="M11" s="15" t="s">
        <v>179</v>
      </c>
      <c r="N11" s="16" t="s">
        <v>27</v>
      </c>
      <c r="O11" s="17">
        <v>0.36</v>
      </c>
      <c r="P11" s="18" t="s">
        <v>28</v>
      </c>
      <c r="Q11" s="18">
        <v>78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94.5" customHeight="1">
      <c r="A12" s="9">
        <v>3</v>
      </c>
      <c r="B12" s="9" t="s">
        <v>175</v>
      </c>
      <c r="C12" s="11" t="s">
        <v>29</v>
      </c>
      <c r="D12" s="11" t="s">
        <v>30</v>
      </c>
      <c r="E12" s="12" t="s">
        <v>31</v>
      </c>
      <c r="F12" s="12">
        <v>1991</v>
      </c>
      <c r="G12" s="12">
        <f t="shared" si="0"/>
        <v>29</v>
      </c>
      <c r="H12" s="11" t="s">
        <v>19</v>
      </c>
      <c r="I12" s="11" t="s">
        <v>32</v>
      </c>
      <c r="J12" s="11" t="s">
        <v>21</v>
      </c>
      <c r="K12" s="13">
        <v>4.0738200000000004</v>
      </c>
      <c r="L12" s="14">
        <v>991486.31</v>
      </c>
      <c r="M12" s="15" t="s">
        <v>180</v>
      </c>
      <c r="N12" s="16" t="s">
        <v>33</v>
      </c>
      <c r="O12" s="17">
        <v>0.14000000000000001</v>
      </c>
      <c r="P12" s="18" t="s">
        <v>34</v>
      </c>
      <c r="Q12" s="18">
        <v>56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93.75" customHeight="1">
      <c r="A13" s="9">
        <v>4</v>
      </c>
      <c r="B13" s="9" t="s">
        <v>174</v>
      </c>
      <c r="C13" s="11" t="s">
        <v>35</v>
      </c>
      <c r="D13" s="11" t="s">
        <v>36</v>
      </c>
      <c r="E13" s="12">
        <v>1983</v>
      </c>
      <c r="F13" s="12">
        <v>1983</v>
      </c>
      <c r="G13" s="12">
        <f t="shared" si="0"/>
        <v>37</v>
      </c>
      <c r="H13" s="11" t="s">
        <v>19</v>
      </c>
      <c r="I13" s="11" t="s">
        <v>37</v>
      </c>
      <c r="J13" s="11" t="s">
        <v>21</v>
      </c>
      <c r="K13" s="13">
        <v>1.8306</v>
      </c>
      <c r="L13" s="14">
        <v>445531.43</v>
      </c>
      <c r="M13" s="15" t="s">
        <v>181</v>
      </c>
      <c r="N13" s="16" t="s">
        <v>38</v>
      </c>
      <c r="O13" s="17">
        <v>0.4</v>
      </c>
      <c r="P13" s="18" t="s">
        <v>39</v>
      </c>
      <c r="Q13" s="18">
        <v>36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90" customHeight="1">
      <c r="A14" s="9">
        <v>5</v>
      </c>
      <c r="B14" s="9" t="s">
        <v>174</v>
      </c>
      <c r="C14" s="11" t="s">
        <v>40</v>
      </c>
      <c r="D14" s="11" t="s">
        <v>41</v>
      </c>
      <c r="E14" s="12">
        <v>1989</v>
      </c>
      <c r="F14" s="12">
        <v>1989</v>
      </c>
      <c r="G14" s="12">
        <f t="shared" si="0"/>
        <v>31</v>
      </c>
      <c r="H14" s="11" t="s">
        <v>19</v>
      </c>
      <c r="I14" s="11" t="s">
        <v>42</v>
      </c>
      <c r="J14" s="11" t="s">
        <v>21</v>
      </c>
      <c r="K14" s="13">
        <v>0.17100000000000001</v>
      </c>
      <c r="L14" s="14">
        <v>41617.980000000003</v>
      </c>
      <c r="M14" s="15" t="s">
        <v>182</v>
      </c>
      <c r="N14" s="16" t="s">
        <v>43</v>
      </c>
      <c r="O14" s="17">
        <v>0.56999999999999995</v>
      </c>
      <c r="P14" s="18" t="s">
        <v>44</v>
      </c>
      <c r="Q14" s="18">
        <v>97</v>
      </c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78.75" customHeight="1">
      <c r="A15" s="9">
        <v>6</v>
      </c>
      <c r="B15" s="9" t="s">
        <v>175</v>
      </c>
      <c r="C15" s="11" t="s">
        <v>45</v>
      </c>
      <c r="D15" s="11" t="s">
        <v>46</v>
      </c>
      <c r="E15" s="12" t="s">
        <v>31</v>
      </c>
      <c r="F15" s="12">
        <v>1983</v>
      </c>
      <c r="G15" s="12">
        <f t="shared" si="0"/>
        <v>37</v>
      </c>
      <c r="H15" s="11" t="s">
        <v>19</v>
      </c>
      <c r="I15" s="11" t="s">
        <v>47</v>
      </c>
      <c r="J15" s="11" t="s">
        <v>21</v>
      </c>
      <c r="K15" s="13">
        <v>5.1004100000000001</v>
      </c>
      <c r="L15" s="14">
        <v>1241337.78</v>
      </c>
      <c r="M15" s="15" t="s">
        <v>183</v>
      </c>
      <c r="N15" s="16" t="s">
        <v>48</v>
      </c>
      <c r="O15" s="17">
        <v>0.69</v>
      </c>
      <c r="P15" s="18" t="s">
        <v>28</v>
      </c>
      <c r="Q15" s="18">
        <v>63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86.25" customHeight="1">
      <c r="A16" s="9">
        <v>7</v>
      </c>
      <c r="B16" s="9" t="s">
        <v>174</v>
      </c>
      <c r="C16" s="11" t="s">
        <v>49</v>
      </c>
      <c r="D16" s="11" t="s">
        <v>50</v>
      </c>
      <c r="E16" s="12">
        <v>1989</v>
      </c>
      <c r="F16" s="12">
        <v>1989</v>
      </c>
      <c r="G16" s="12">
        <f t="shared" si="0"/>
        <v>31</v>
      </c>
      <c r="H16" s="11" t="s">
        <v>19</v>
      </c>
      <c r="I16" s="11" t="s">
        <v>51</v>
      </c>
      <c r="J16" s="11" t="s">
        <v>21</v>
      </c>
      <c r="K16" s="13">
        <v>0.45619999999999999</v>
      </c>
      <c r="L16" s="14">
        <v>111029.96</v>
      </c>
      <c r="M16" s="15" t="s">
        <v>184</v>
      </c>
      <c r="N16" s="16" t="s">
        <v>52</v>
      </c>
      <c r="O16" s="17">
        <v>0.35</v>
      </c>
      <c r="P16" s="18" t="s">
        <v>34</v>
      </c>
      <c r="Q16" s="18">
        <v>57</v>
      </c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32" customHeight="1">
      <c r="A17" s="9">
        <v>8</v>
      </c>
      <c r="B17" s="9" t="s">
        <v>175</v>
      </c>
      <c r="C17" s="11" t="s">
        <v>53</v>
      </c>
      <c r="D17" s="11" t="s">
        <v>54</v>
      </c>
      <c r="E17" s="12" t="s">
        <v>55</v>
      </c>
      <c r="F17" s="12">
        <v>1987</v>
      </c>
      <c r="G17" s="12">
        <f t="shared" si="0"/>
        <v>33</v>
      </c>
      <c r="H17" s="11" t="s">
        <v>19</v>
      </c>
      <c r="I17" s="11" t="s">
        <v>56</v>
      </c>
      <c r="J17" s="11" t="s">
        <v>21</v>
      </c>
      <c r="K17" s="13">
        <v>10.384779999999999</v>
      </c>
      <c r="L17" s="14">
        <v>2527447.7599999998</v>
      </c>
      <c r="M17" s="15" t="s">
        <v>185</v>
      </c>
      <c r="N17" s="16" t="s">
        <v>57</v>
      </c>
      <c r="O17" s="17">
        <v>0.37</v>
      </c>
      <c r="P17" s="18" t="s">
        <v>44</v>
      </c>
      <c r="Q17" s="18">
        <v>81</v>
      </c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94.5" customHeight="1">
      <c r="A18" s="9">
        <v>9</v>
      </c>
      <c r="B18" s="9" t="s">
        <v>174</v>
      </c>
      <c r="C18" s="11" t="s">
        <v>58</v>
      </c>
      <c r="D18" s="11" t="s">
        <v>59</v>
      </c>
      <c r="E18" s="12">
        <v>1990</v>
      </c>
      <c r="F18" s="12">
        <v>2002</v>
      </c>
      <c r="G18" s="12">
        <f t="shared" si="0"/>
        <v>18</v>
      </c>
      <c r="H18" s="11" t="s">
        <v>19</v>
      </c>
      <c r="I18" s="11" t="s">
        <v>60</v>
      </c>
      <c r="J18" s="11" t="s">
        <v>21</v>
      </c>
      <c r="K18" s="13">
        <v>3.5504899999999999</v>
      </c>
      <c r="L18" s="14">
        <v>864118.26</v>
      </c>
      <c r="M18" s="15" t="s">
        <v>186</v>
      </c>
      <c r="N18" s="16" t="s">
        <v>61</v>
      </c>
      <c r="O18" s="17">
        <v>0.18</v>
      </c>
      <c r="P18" s="18" t="s">
        <v>44</v>
      </c>
      <c r="Q18" s="18">
        <v>84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89.25" customHeight="1">
      <c r="A19" s="9">
        <v>10</v>
      </c>
      <c r="B19" s="9" t="s">
        <v>176</v>
      </c>
      <c r="C19" s="11" t="s">
        <v>62</v>
      </c>
      <c r="D19" s="11" t="s">
        <v>63</v>
      </c>
      <c r="E19" s="12">
        <v>1989</v>
      </c>
      <c r="F19" s="12">
        <v>1989</v>
      </c>
      <c r="G19" s="12">
        <f t="shared" si="0"/>
        <v>31</v>
      </c>
      <c r="H19" s="11" t="s">
        <v>19</v>
      </c>
      <c r="I19" s="11" t="s">
        <v>64</v>
      </c>
      <c r="J19" s="11" t="s">
        <v>21</v>
      </c>
      <c r="K19" s="13">
        <v>1.026</v>
      </c>
      <c r="L19" s="14">
        <v>249707.88</v>
      </c>
      <c r="M19" s="15" t="s">
        <v>187</v>
      </c>
      <c r="N19" s="16" t="s">
        <v>65</v>
      </c>
      <c r="O19" s="17">
        <v>0.24</v>
      </c>
      <c r="P19" s="18" t="s">
        <v>28</v>
      </c>
      <c r="Q19" s="18">
        <v>78</v>
      </c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95.25" customHeight="1">
      <c r="A20" s="9">
        <v>11</v>
      </c>
      <c r="B20" s="9" t="s">
        <v>175</v>
      </c>
      <c r="C20" s="19" t="s">
        <v>66</v>
      </c>
      <c r="D20" s="19" t="s">
        <v>67</v>
      </c>
      <c r="E20" s="12">
        <v>1989</v>
      </c>
      <c r="F20" s="12">
        <v>1989</v>
      </c>
      <c r="G20" s="12">
        <f t="shared" si="0"/>
        <v>31</v>
      </c>
      <c r="H20" s="11" t="s">
        <v>19</v>
      </c>
      <c r="I20" s="19" t="s">
        <v>68</v>
      </c>
      <c r="J20" s="11" t="s">
        <v>21</v>
      </c>
      <c r="K20" s="13">
        <v>3.20133</v>
      </c>
      <c r="L20" s="14">
        <v>779139.69</v>
      </c>
      <c r="M20" s="15" t="s">
        <v>188</v>
      </c>
      <c r="N20" s="16" t="s">
        <v>69</v>
      </c>
      <c r="O20" s="17">
        <v>0.95</v>
      </c>
      <c r="P20" s="18" t="s">
        <v>34</v>
      </c>
      <c r="Q20" s="18">
        <v>58</v>
      </c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91.5" customHeight="1">
      <c r="A21" s="9">
        <v>12</v>
      </c>
      <c r="B21" s="9" t="s">
        <v>174</v>
      </c>
      <c r="C21" s="19" t="s">
        <v>70</v>
      </c>
      <c r="D21" s="19" t="s">
        <v>71</v>
      </c>
      <c r="E21" s="12">
        <v>1978</v>
      </c>
      <c r="F21" s="12">
        <v>1978</v>
      </c>
      <c r="G21" s="12">
        <f t="shared" si="0"/>
        <v>42</v>
      </c>
      <c r="H21" s="11" t="s">
        <v>19</v>
      </c>
      <c r="I21" s="19" t="s">
        <v>72</v>
      </c>
      <c r="J21" s="11" t="s">
        <v>21</v>
      </c>
      <c r="K21" s="13">
        <v>5.7450099999999997</v>
      </c>
      <c r="L21" s="14">
        <v>1398220.53</v>
      </c>
      <c r="M21" s="15" t="s">
        <v>189</v>
      </c>
      <c r="N21" s="16" t="s">
        <v>73</v>
      </c>
      <c r="O21" s="17">
        <v>0.22</v>
      </c>
      <c r="P21" s="18" t="s">
        <v>28</v>
      </c>
      <c r="Q21" s="18">
        <v>68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81" customHeight="1">
      <c r="A22" s="9">
        <v>13</v>
      </c>
      <c r="B22" s="9" t="s">
        <v>175</v>
      </c>
      <c r="C22" s="11" t="s">
        <v>74</v>
      </c>
      <c r="D22" s="11" t="s">
        <v>75</v>
      </c>
      <c r="E22" s="12">
        <v>1999</v>
      </c>
      <c r="F22" s="12">
        <v>1999</v>
      </c>
      <c r="G22" s="12">
        <f t="shared" si="0"/>
        <v>21</v>
      </c>
      <c r="H22" s="11" t="s">
        <v>19</v>
      </c>
      <c r="I22" s="11" t="s">
        <v>76</v>
      </c>
      <c r="J22" s="11" t="s">
        <v>21</v>
      </c>
      <c r="K22" s="13">
        <v>6.6218199999999996</v>
      </c>
      <c r="L22" s="14">
        <v>1611618.55</v>
      </c>
      <c r="M22" s="15" t="s">
        <v>190</v>
      </c>
      <c r="N22" s="16" t="s">
        <v>77</v>
      </c>
      <c r="O22" s="17">
        <v>0.25</v>
      </c>
      <c r="P22" s="18" t="s">
        <v>34</v>
      </c>
      <c r="Q22" s="18">
        <v>54</v>
      </c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96" customHeight="1">
      <c r="A23" s="9">
        <v>14</v>
      </c>
      <c r="B23" s="9" t="s">
        <v>174</v>
      </c>
      <c r="C23" s="11" t="s">
        <v>78</v>
      </c>
      <c r="D23" s="11" t="s">
        <v>79</v>
      </c>
      <c r="E23" s="12">
        <v>1992</v>
      </c>
      <c r="F23" s="12">
        <v>1992</v>
      </c>
      <c r="G23" s="12">
        <f t="shared" si="0"/>
        <v>28</v>
      </c>
      <c r="H23" s="11" t="s">
        <v>19</v>
      </c>
      <c r="I23" s="11" t="s">
        <v>80</v>
      </c>
      <c r="J23" s="11" t="s">
        <v>21</v>
      </c>
      <c r="K23" s="18">
        <v>3.3906000000000001</v>
      </c>
      <c r="L23" s="14">
        <v>825204.23</v>
      </c>
      <c r="M23" s="15" t="s">
        <v>191</v>
      </c>
      <c r="N23" s="16" t="s">
        <v>81</v>
      </c>
      <c r="O23" s="20">
        <f>(K23-1.098)/K23</f>
        <v>0.67616351088302962</v>
      </c>
      <c r="P23" s="18" t="s">
        <v>39</v>
      </c>
      <c r="Q23" s="18">
        <v>36</v>
      </c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93" customHeight="1">
      <c r="A24" s="9">
        <v>15</v>
      </c>
      <c r="B24" s="9" t="s">
        <v>175</v>
      </c>
      <c r="C24" s="11" t="s">
        <v>82</v>
      </c>
      <c r="D24" s="11" t="s">
        <v>83</v>
      </c>
      <c r="E24" s="12">
        <v>1988</v>
      </c>
      <c r="F24" s="12">
        <v>1988</v>
      </c>
      <c r="G24" s="12">
        <f t="shared" si="0"/>
        <v>32</v>
      </c>
      <c r="H24" s="11" t="s">
        <v>19</v>
      </c>
      <c r="I24" s="11" t="s">
        <v>84</v>
      </c>
      <c r="J24" s="11" t="s">
        <v>21</v>
      </c>
      <c r="K24" s="13">
        <v>0.15143000000000001</v>
      </c>
      <c r="L24" s="14">
        <v>37120.65</v>
      </c>
      <c r="M24" s="15">
        <v>0</v>
      </c>
      <c r="N24" s="16" t="s">
        <v>85</v>
      </c>
      <c r="O24" s="17">
        <f>(K24-0.15143)/K24</f>
        <v>0</v>
      </c>
      <c r="P24" s="18" t="s">
        <v>44</v>
      </c>
      <c r="Q24" s="18">
        <v>100</v>
      </c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80.25" customHeight="1">
      <c r="A25" s="9">
        <v>16</v>
      </c>
      <c r="B25" s="9" t="s">
        <v>174</v>
      </c>
      <c r="C25" s="11" t="s">
        <v>86</v>
      </c>
      <c r="D25" s="11" t="s">
        <v>87</v>
      </c>
      <c r="E25" s="12">
        <v>1991</v>
      </c>
      <c r="F25" s="12">
        <v>1991</v>
      </c>
      <c r="G25" s="12">
        <f t="shared" si="0"/>
        <v>29</v>
      </c>
      <c r="H25" s="11" t="s">
        <v>19</v>
      </c>
      <c r="I25" s="11" t="s">
        <v>88</v>
      </c>
      <c r="J25" s="11" t="s">
        <v>21</v>
      </c>
      <c r="K25" s="13">
        <v>9.9000000000000005E-2</v>
      </c>
      <c r="L25" s="14">
        <v>258050</v>
      </c>
      <c r="M25" s="15">
        <v>0</v>
      </c>
      <c r="N25" s="16" t="s">
        <v>89</v>
      </c>
      <c r="O25" s="17">
        <v>0</v>
      </c>
      <c r="P25" s="18" t="s">
        <v>44</v>
      </c>
      <c r="Q25" s="18">
        <v>100</v>
      </c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91.5" customHeight="1">
      <c r="A26" s="9">
        <v>17</v>
      </c>
      <c r="B26" s="9" t="s">
        <v>174</v>
      </c>
      <c r="C26" s="11" t="s">
        <v>86</v>
      </c>
      <c r="D26" s="11" t="s">
        <v>90</v>
      </c>
      <c r="E26" s="12">
        <v>2005</v>
      </c>
      <c r="F26" s="12">
        <v>2005</v>
      </c>
      <c r="G26" s="12">
        <f t="shared" si="0"/>
        <v>15</v>
      </c>
      <c r="H26" s="11" t="s">
        <v>19</v>
      </c>
      <c r="I26" s="11" t="s">
        <v>91</v>
      </c>
      <c r="J26" s="11" t="s">
        <v>21</v>
      </c>
      <c r="K26" s="13">
        <v>0.218</v>
      </c>
      <c r="L26" s="14">
        <v>288698</v>
      </c>
      <c r="M26" s="15">
        <v>0</v>
      </c>
      <c r="N26" s="16" t="s">
        <v>92</v>
      </c>
      <c r="O26" s="17">
        <f>(K26-0)/K26</f>
        <v>1</v>
      </c>
      <c r="P26" s="18" t="s">
        <v>39</v>
      </c>
      <c r="Q26" s="18">
        <v>26</v>
      </c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78" customHeight="1">
      <c r="A27" s="9">
        <v>18</v>
      </c>
      <c r="B27" s="9" t="s">
        <v>174</v>
      </c>
      <c r="C27" s="11" t="s">
        <v>86</v>
      </c>
      <c r="D27" s="11" t="s">
        <v>93</v>
      </c>
      <c r="E27" s="12">
        <v>2005</v>
      </c>
      <c r="F27" s="12">
        <v>2005</v>
      </c>
      <c r="G27" s="12">
        <f t="shared" si="0"/>
        <v>15</v>
      </c>
      <c r="H27" s="11" t="s">
        <v>19</v>
      </c>
      <c r="I27" s="11" t="s">
        <v>94</v>
      </c>
      <c r="J27" s="11" t="s">
        <v>21</v>
      </c>
      <c r="K27" s="21">
        <v>6.6000000000000003E-2</v>
      </c>
      <c r="L27" s="14">
        <v>87658</v>
      </c>
      <c r="M27" s="15">
        <v>0</v>
      </c>
      <c r="N27" s="16" t="s">
        <v>95</v>
      </c>
      <c r="O27" s="17">
        <v>1</v>
      </c>
      <c r="P27" s="18" t="s">
        <v>39</v>
      </c>
      <c r="Q27" s="18">
        <v>28</v>
      </c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93.75" customHeight="1">
      <c r="A28" s="9">
        <v>19</v>
      </c>
      <c r="B28" s="9" t="s">
        <v>174</v>
      </c>
      <c r="C28" s="11" t="s">
        <v>86</v>
      </c>
      <c r="D28" s="11" t="s">
        <v>96</v>
      </c>
      <c r="E28" s="12" t="s">
        <v>97</v>
      </c>
      <c r="F28" s="12">
        <v>2008</v>
      </c>
      <c r="G28" s="12">
        <f t="shared" si="0"/>
        <v>12</v>
      </c>
      <c r="H28" s="11" t="s">
        <v>19</v>
      </c>
      <c r="I28" s="11" t="s">
        <v>98</v>
      </c>
      <c r="J28" s="11" t="s">
        <v>21</v>
      </c>
      <c r="K28" s="22">
        <v>0.1</v>
      </c>
      <c r="L28" s="14">
        <v>132757</v>
      </c>
      <c r="M28" s="15">
        <v>0</v>
      </c>
      <c r="N28" s="16" t="s">
        <v>99</v>
      </c>
      <c r="O28" s="17">
        <v>1</v>
      </c>
      <c r="P28" s="18" t="s">
        <v>100</v>
      </c>
      <c r="Q28" s="18">
        <v>12</v>
      </c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87.75" customHeight="1">
      <c r="A29" s="9">
        <v>20</v>
      </c>
      <c r="B29" s="9" t="s">
        <v>174</v>
      </c>
      <c r="C29" s="11" t="s">
        <v>86</v>
      </c>
      <c r="D29" s="11" t="s">
        <v>101</v>
      </c>
      <c r="E29" s="12">
        <v>2010</v>
      </c>
      <c r="F29" s="12">
        <v>2010</v>
      </c>
      <c r="G29" s="12">
        <f t="shared" si="0"/>
        <v>10</v>
      </c>
      <c r="H29" s="11" t="s">
        <v>19</v>
      </c>
      <c r="I29" s="11" t="s">
        <v>102</v>
      </c>
      <c r="J29" s="11" t="s">
        <v>21</v>
      </c>
      <c r="K29" s="18">
        <v>2.9000000000000001E-2</v>
      </c>
      <c r="L29" s="14">
        <v>37794</v>
      </c>
      <c r="M29" s="15">
        <v>0</v>
      </c>
      <c r="N29" s="16" t="s">
        <v>103</v>
      </c>
      <c r="O29" s="17">
        <v>1</v>
      </c>
      <c r="P29" s="18" t="s">
        <v>39</v>
      </c>
      <c r="Q29" s="18">
        <v>16</v>
      </c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84" customHeight="1">
      <c r="A30" s="9">
        <v>21</v>
      </c>
      <c r="B30" s="9" t="s">
        <v>175</v>
      </c>
      <c r="C30" s="11" t="s">
        <v>86</v>
      </c>
      <c r="D30" s="11" t="s">
        <v>104</v>
      </c>
      <c r="E30" s="12">
        <v>2009</v>
      </c>
      <c r="F30" s="12">
        <v>2009</v>
      </c>
      <c r="G30" s="12">
        <f t="shared" si="0"/>
        <v>11</v>
      </c>
      <c r="H30" s="11" t="s">
        <v>19</v>
      </c>
      <c r="I30" s="11" t="s">
        <v>105</v>
      </c>
      <c r="J30" s="11" t="s">
        <v>21</v>
      </c>
      <c r="K30" s="18">
        <v>0.113</v>
      </c>
      <c r="L30" s="14">
        <v>147684</v>
      </c>
      <c r="M30" s="15">
        <v>0</v>
      </c>
      <c r="N30" s="16" t="s">
        <v>106</v>
      </c>
      <c r="O30" s="17">
        <v>1</v>
      </c>
      <c r="P30" s="18" t="s">
        <v>39</v>
      </c>
      <c r="Q30" s="18">
        <v>18</v>
      </c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94.5" customHeight="1">
      <c r="A31" s="9">
        <v>22</v>
      </c>
      <c r="B31" s="9" t="s">
        <v>175</v>
      </c>
      <c r="C31" s="11" t="s">
        <v>86</v>
      </c>
      <c r="D31" s="11" t="s">
        <v>107</v>
      </c>
      <c r="E31" s="12">
        <v>2008</v>
      </c>
      <c r="F31" s="12">
        <v>2008</v>
      </c>
      <c r="G31" s="12">
        <f t="shared" si="0"/>
        <v>12</v>
      </c>
      <c r="H31" s="11" t="s">
        <v>19</v>
      </c>
      <c r="I31" s="11" t="s">
        <v>108</v>
      </c>
      <c r="J31" s="11" t="s">
        <v>21</v>
      </c>
      <c r="K31" s="18">
        <v>0.1045</v>
      </c>
      <c r="L31" s="14">
        <v>138791</v>
      </c>
      <c r="M31" s="15">
        <v>0</v>
      </c>
      <c r="N31" s="16" t="s">
        <v>109</v>
      </c>
      <c r="O31" s="17">
        <v>1</v>
      </c>
      <c r="P31" s="18" t="s">
        <v>39</v>
      </c>
      <c r="Q31" s="18">
        <v>20</v>
      </c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17" customHeight="1">
      <c r="A32" s="9">
        <v>23</v>
      </c>
      <c r="B32" s="9" t="s">
        <v>174</v>
      </c>
      <c r="C32" s="23" t="s">
        <v>86</v>
      </c>
      <c r="D32" s="11" t="s">
        <v>110</v>
      </c>
      <c r="E32" s="12">
        <v>2008</v>
      </c>
      <c r="F32" s="24">
        <v>2008</v>
      </c>
      <c r="G32" s="12">
        <f t="shared" si="0"/>
        <v>12</v>
      </c>
      <c r="H32" s="11" t="s">
        <v>19</v>
      </c>
      <c r="I32" s="23" t="s">
        <v>111</v>
      </c>
      <c r="J32" s="11" t="s">
        <v>21</v>
      </c>
      <c r="K32" s="18">
        <v>6.3E-2</v>
      </c>
      <c r="L32" s="14">
        <v>83688</v>
      </c>
      <c r="M32" s="15">
        <v>0</v>
      </c>
      <c r="N32" s="16" t="s">
        <v>112</v>
      </c>
      <c r="O32" s="17">
        <v>1</v>
      </c>
      <c r="P32" s="18" t="s">
        <v>39</v>
      </c>
      <c r="Q32" s="18">
        <v>20</v>
      </c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89.25" customHeight="1">
      <c r="A33" s="9">
        <v>24</v>
      </c>
      <c r="B33" s="9" t="s">
        <v>175</v>
      </c>
      <c r="C33" s="16" t="s">
        <v>86</v>
      </c>
      <c r="D33" s="16" t="s">
        <v>113</v>
      </c>
      <c r="E33" s="12" t="s">
        <v>114</v>
      </c>
      <c r="F33" s="18">
        <v>1987</v>
      </c>
      <c r="G33" s="12">
        <f t="shared" si="0"/>
        <v>33</v>
      </c>
      <c r="H33" s="11" t="s">
        <v>19</v>
      </c>
      <c r="I33" s="16" t="s">
        <v>115</v>
      </c>
      <c r="J33" s="11" t="s">
        <v>21</v>
      </c>
      <c r="K33" s="18">
        <v>0.23499999999999999</v>
      </c>
      <c r="L33" s="14">
        <v>156100</v>
      </c>
      <c r="M33" s="15">
        <v>0</v>
      </c>
      <c r="N33" s="16" t="s">
        <v>116</v>
      </c>
      <c r="O33" s="17">
        <f>(0.235-0.235)/0.235</f>
        <v>0</v>
      </c>
      <c r="P33" s="18" t="s">
        <v>44</v>
      </c>
      <c r="Q33" s="18">
        <v>97</v>
      </c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97.5" customHeight="1">
      <c r="A34" s="9">
        <v>25</v>
      </c>
      <c r="B34" s="9" t="s">
        <v>174</v>
      </c>
      <c r="C34" s="16" t="s">
        <v>86</v>
      </c>
      <c r="D34" s="16" t="s">
        <v>117</v>
      </c>
      <c r="E34" s="12" t="s">
        <v>118</v>
      </c>
      <c r="F34" s="18">
        <v>2010</v>
      </c>
      <c r="G34" s="12">
        <f t="shared" si="0"/>
        <v>10</v>
      </c>
      <c r="H34" s="11" t="s">
        <v>19</v>
      </c>
      <c r="I34" s="16" t="s">
        <v>119</v>
      </c>
      <c r="J34" s="11" t="s">
        <v>21</v>
      </c>
      <c r="K34" s="18">
        <v>0.38300000000000001</v>
      </c>
      <c r="L34" s="14">
        <v>789077</v>
      </c>
      <c r="M34" s="15">
        <v>0</v>
      </c>
      <c r="N34" s="16" t="s">
        <v>120</v>
      </c>
      <c r="O34" s="17">
        <f>(K34-0)/K34</f>
        <v>1</v>
      </c>
      <c r="P34" s="18" t="s">
        <v>100</v>
      </c>
      <c r="Q34" s="18">
        <v>12</v>
      </c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87" customHeight="1">
      <c r="A35" s="9">
        <v>26</v>
      </c>
      <c r="B35" s="9" t="s">
        <v>174</v>
      </c>
      <c r="C35" s="16" t="s">
        <v>86</v>
      </c>
      <c r="D35" s="16" t="s">
        <v>121</v>
      </c>
      <c r="E35" s="12">
        <v>1990</v>
      </c>
      <c r="F35" s="18">
        <v>1990</v>
      </c>
      <c r="G35" s="12">
        <f t="shared" si="0"/>
        <v>30</v>
      </c>
      <c r="H35" s="11" t="s">
        <v>19</v>
      </c>
      <c r="I35" s="16" t="s">
        <v>122</v>
      </c>
      <c r="J35" s="11" t="s">
        <v>21</v>
      </c>
      <c r="K35" s="18">
        <v>0.36399999999999999</v>
      </c>
      <c r="L35" s="14">
        <v>486881</v>
      </c>
      <c r="M35" s="15" t="s">
        <v>192</v>
      </c>
      <c r="N35" s="16" t="s">
        <v>123</v>
      </c>
      <c r="O35" s="20">
        <f>(0.364-0.286)/K35</f>
        <v>0.21428571428571433</v>
      </c>
      <c r="P35" s="18" t="s">
        <v>44</v>
      </c>
      <c r="Q35" s="18">
        <v>93</v>
      </c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77.25" customHeight="1">
      <c r="A36" s="9">
        <v>27</v>
      </c>
      <c r="B36" s="9" t="s">
        <v>174</v>
      </c>
      <c r="C36" s="16" t="s">
        <v>124</v>
      </c>
      <c r="D36" s="16" t="s">
        <v>125</v>
      </c>
      <c r="E36" s="12" t="s">
        <v>114</v>
      </c>
      <c r="F36" s="18">
        <v>1987</v>
      </c>
      <c r="G36" s="12">
        <f t="shared" si="0"/>
        <v>33</v>
      </c>
      <c r="H36" s="11" t="s">
        <v>19</v>
      </c>
      <c r="I36" s="16" t="s">
        <v>126</v>
      </c>
      <c r="J36" s="11" t="s">
        <v>21</v>
      </c>
      <c r="K36" s="18">
        <v>0.46</v>
      </c>
      <c r="L36" s="14">
        <v>426060</v>
      </c>
      <c r="M36" s="15">
        <v>0</v>
      </c>
      <c r="N36" s="16" t="s">
        <v>127</v>
      </c>
      <c r="O36" s="20">
        <v>0</v>
      </c>
      <c r="P36" s="18" t="s">
        <v>44</v>
      </c>
      <c r="Q36" s="18">
        <v>97</v>
      </c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82.5" customHeight="1">
      <c r="A37" s="9">
        <v>28</v>
      </c>
      <c r="B37" s="9" t="s">
        <v>175</v>
      </c>
      <c r="C37" s="16" t="s">
        <v>86</v>
      </c>
      <c r="D37" s="16" t="s">
        <v>128</v>
      </c>
      <c r="E37" s="12">
        <v>1999</v>
      </c>
      <c r="F37" s="18">
        <v>1999</v>
      </c>
      <c r="G37" s="12">
        <f t="shared" si="0"/>
        <v>21</v>
      </c>
      <c r="H37" s="11" t="s">
        <v>19</v>
      </c>
      <c r="I37" s="16" t="s">
        <v>129</v>
      </c>
      <c r="J37" s="11" t="s">
        <v>21</v>
      </c>
      <c r="K37" s="18">
        <v>0.24</v>
      </c>
      <c r="L37" s="14">
        <v>546113</v>
      </c>
      <c r="M37" s="15">
        <v>0</v>
      </c>
      <c r="N37" s="16" t="s">
        <v>130</v>
      </c>
      <c r="O37" s="20">
        <v>0</v>
      </c>
      <c r="P37" s="18" t="s">
        <v>28</v>
      </c>
      <c r="Q37" s="18">
        <v>63</v>
      </c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81.75" customHeight="1">
      <c r="A38" s="9">
        <v>29</v>
      </c>
      <c r="B38" s="9" t="s">
        <v>174</v>
      </c>
      <c r="C38" s="16" t="s">
        <v>86</v>
      </c>
      <c r="D38" s="16" t="s">
        <v>131</v>
      </c>
      <c r="E38" s="12">
        <v>1983</v>
      </c>
      <c r="F38" s="18">
        <v>1983</v>
      </c>
      <c r="G38" s="12">
        <f t="shared" si="0"/>
        <v>37</v>
      </c>
      <c r="H38" s="11" t="s">
        <v>19</v>
      </c>
      <c r="I38" s="16" t="s">
        <v>132</v>
      </c>
      <c r="J38" s="11" t="s">
        <v>21</v>
      </c>
      <c r="K38" s="18">
        <v>0.73270000000000002</v>
      </c>
      <c r="L38" s="14">
        <v>3498840</v>
      </c>
      <c r="M38" s="15" t="s">
        <v>193</v>
      </c>
      <c r="N38" s="16" t="s">
        <v>133</v>
      </c>
      <c r="O38" s="20">
        <v>0</v>
      </c>
      <c r="P38" s="18" t="s">
        <v>44</v>
      </c>
      <c r="Q38" s="18">
        <v>100</v>
      </c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83.25" customHeight="1">
      <c r="A39" s="9">
        <v>30</v>
      </c>
      <c r="B39" s="9" t="s">
        <v>174</v>
      </c>
      <c r="C39" s="16" t="s">
        <v>86</v>
      </c>
      <c r="D39" s="16" t="s">
        <v>134</v>
      </c>
      <c r="E39" s="12">
        <v>1983</v>
      </c>
      <c r="F39" s="18">
        <v>1983</v>
      </c>
      <c r="G39" s="12">
        <f t="shared" si="0"/>
        <v>37</v>
      </c>
      <c r="H39" s="11" t="s">
        <v>19</v>
      </c>
      <c r="I39" s="16" t="s">
        <v>135</v>
      </c>
      <c r="J39" s="11" t="s">
        <v>21</v>
      </c>
      <c r="K39" s="18">
        <v>4.4999999999999998E-2</v>
      </c>
      <c r="L39" s="14">
        <v>82417</v>
      </c>
      <c r="M39" s="15" t="s">
        <v>194</v>
      </c>
      <c r="N39" s="16" t="s">
        <v>136</v>
      </c>
      <c r="O39" s="20">
        <v>1</v>
      </c>
      <c r="P39" s="18" t="s">
        <v>28</v>
      </c>
      <c r="Q39" s="18">
        <v>70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3.75" customHeight="1">
      <c r="A40" s="9">
        <v>31</v>
      </c>
      <c r="B40" s="9" t="s">
        <v>174</v>
      </c>
      <c r="C40" s="16" t="s">
        <v>137</v>
      </c>
      <c r="D40" s="16" t="s">
        <v>138</v>
      </c>
      <c r="E40" s="12">
        <v>1989</v>
      </c>
      <c r="F40" s="18">
        <v>1989</v>
      </c>
      <c r="G40" s="12">
        <f t="shared" si="0"/>
        <v>31</v>
      </c>
      <c r="H40" s="11" t="s">
        <v>139</v>
      </c>
      <c r="I40" s="16" t="s">
        <v>140</v>
      </c>
      <c r="J40" s="11" t="s">
        <v>21</v>
      </c>
      <c r="K40" s="18">
        <v>0.224</v>
      </c>
      <c r="L40" s="14">
        <v>237724</v>
      </c>
      <c r="M40" s="15">
        <v>0</v>
      </c>
      <c r="N40" s="16" t="s">
        <v>141</v>
      </c>
      <c r="O40" s="20">
        <v>0</v>
      </c>
      <c r="P40" s="18" t="s">
        <v>44</v>
      </c>
      <c r="Q40" s="18">
        <v>97</v>
      </c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7.75" customHeight="1">
      <c r="A41" s="9">
        <v>32</v>
      </c>
      <c r="B41" s="9" t="s">
        <v>175</v>
      </c>
      <c r="C41" s="16" t="s">
        <v>142</v>
      </c>
      <c r="D41" s="16" t="s">
        <v>143</v>
      </c>
      <c r="E41" s="12">
        <v>1990</v>
      </c>
      <c r="F41" s="18">
        <v>1990</v>
      </c>
      <c r="G41" s="12">
        <f t="shared" si="0"/>
        <v>30</v>
      </c>
      <c r="H41" s="11" t="s">
        <v>19</v>
      </c>
      <c r="I41" s="16" t="s">
        <v>144</v>
      </c>
      <c r="J41" s="11" t="s">
        <v>21</v>
      </c>
      <c r="K41" s="18">
        <v>1.738</v>
      </c>
      <c r="L41" s="14">
        <v>5012596</v>
      </c>
      <c r="M41" s="15">
        <v>0</v>
      </c>
      <c r="N41" s="16" t="s">
        <v>145</v>
      </c>
      <c r="O41" s="20">
        <v>0</v>
      </c>
      <c r="P41" s="18" t="s">
        <v>44</v>
      </c>
      <c r="Q41" s="18">
        <v>84</v>
      </c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41.75" customHeight="1">
      <c r="A42" s="9">
        <v>33</v>
      </c>
      <c r="B42" s="9" t="s">
        <v>174</v>
      </c>
      <c r="C42" s="16" t="s">
        <v>146</v>
      </c>
      <c r="D42" s="16" t="s">
        <v>147</v>
      </c>
      <c r="E42" s="12">
        <v>2011</v>
      </c>
      <c r="F42" s="18">
        <v>2011</v>
      </c>
      <c r="G42" s="12">
        <f t="shared" si="0"/>
        <v>9</v>
      </c>
      <c r="H42" s="11" t="s">
        <v>19</v>
      </c>
      <c r="I42" s="11" t="s">
        <v>148</v>
      </c>
      <c r="J42" s="11" t="s">
        <v>21</v>
      </c>
      <c r="K42" s="18">
        <v>0.14399999999999999</v>
      </c>
      <c r="L42" s="14">
        <v>298080</v>
      </c>
      <c r="M42" s="15">
        <v>0</v>
      </c>
      <c r="N42" s="16" t="s">
        <v>149</v>
      </c>
      <c r="O42" s="20">
        <v>1</v>
      </c>
      <c r="P42" s="18" t="s">
        <v>39</v>
      </c>
      <c r="Q42" s="18">
        <v>27</v>
      </c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6" customHeight="1">
      <c r="A43" s="9">
        <v>34</v>
      </c>
      <c r="B43" s="9" t="s">
        <v>174</v>
      </c>
      <c r="C43" s="16" t="s">
        <v>150</v>
      </c>
      <c r="D43" s="16" t="s">
        <v>151</v>
      </c>
      <c r="E43" s="12">
        <v>2005</v>
      </c>
      <c r="F43" s="18">
        <v>2005</v>
      </c>
      <c r="G43" s="12">
        <f t="shared" si="0"/>
        <v>15</v>
      </c>
      <c r="H43" s="11" t="s">
        <v>19</v>
      </c>
      <c r="I43" s="16" t="s">
        <v>152</v>
      </c>
      <c r="J43" s="11" t="s">
        <v>21</v>
      </c>
      <c r="K43" s="18">
        <v>1.226</v>
      </c>
      <c r="L43" s="14">
        <v>1628313</v>
      </c>
      <c r="M43" s="15">
        <v>0</v>
      </c>
      <c r="N43" s="16" t="s">
        <v>153</v>
      </c>
      <c r="O43" s="20">
        <v>1</v>
      </c>
      <c r="P43" s="18" t="s">
        <v>39</v>
      </c>
      <c r="Q43" s="18">
        <v>37</v>
      </c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87" customHeight="1">
      <c r="A44" s="9">
        <v>35</v>
      </c>
      <c r="B44" s="9" t="s">
        <v>174</v>
      </c>
      <c r="C44" s="16" t="s">
        <v>86</v>
      </c>
      <c r="D44" s="16" t="s">
        <v>154</v>
      </c>
      <c r="E44" s="12">
        <v>2015</v>
      </c>
      <c r="F44" s="18">
        <v>2015</v>
      </c>
      <c r="G44" s="12">
        <f t="shared" si="0"/>
        <v>5</v>
      </c>
      <c r="H44" s="11" t="s">
        <v>19</v>
      </c>
      <c r="I44" s="16" t="s">
        <v>155</v>
      </c>
      <c r="J44" s="11" t="s">
        <v>21</v>
      </c>
      <c r="K44" s="18">
        <v>0.42899999999999999</v>
      </c>
      <c r="L44" s="14">
        <v>1800600</v>
      </c>
      <c r="M44" s="15">
        <v>0</v>
      </c>
      <c r="N44" s="16" t="s">
        <v>156</v>
      </c>
      <c r="O44" s="20">
        <v>1</v>
      </c>
      <c r="P44" s="18" t="s">
        <v>100</v>
      </c>
      <c r="Q44" s="18">
        <v>4</v>
      </c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1.75" customHeight="1">
      <c r="A45" s="9">
        <v>36</v>
      </c>
      <c r="B45" s="9" t="s">
        <v>175</v>
      </c>
      <c r="C45" s="16" t="s">
        <v>142</v>
      </c>
      <c r="D45" s="16" t="s">
        <v>157</v>
      </c>
      <c r="E45" s="12">
        <v>2011</v>
      </c>
      <c r="F45" s="18">
        <v>2011</v>
      </c>
      <c r="G45" s="12">
        <f t="shared" si="0"/>
        <v>9</v>
      </c>
      <c r="H45" s="11" t="s">
        <v>139</v>
      </c>
      <c r="I45" s="16" t="s">
        <v>158</v>
      </c>
      <c r="J45" s="11" t="s">
        <v>21</v>
      </c>
      <c r="K45" s="18">
        <v>0.13800000000000001</v>
      </c>
      <c r="L45" s="14">
        <v>195870</v>
      </c>
      <c r="M45" s="15">
        <v>0</v>
      </c>
      <c r="N45" s="16" t="s">
        <v>159</v>
      </c>
      <c r="O45" s="20">
        <v>1</v>
      </c>
      <c r="P45" s="18" t="s">
        <v>39</v>
      </c>
      <c r="Q45" s="18">
        <v>27</v>
      </c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94.5" customHeight="1">
      <c r="A46" s="9">
        <v>37</v>
      </c>
      <c r="B46" s="9" t="s">
        <v>174</v>
      </c>
      <c r="C46" s="16" t="s">
        <v>160</v>
      </c>
      <c r="D46" s="16" t="s">
        <v>161</v>
      </c>
      <c r="E46" s="12">
        <v>2012</v>
      </c>
      <c r="F46" s="18">
        <v>2012</v>
      </c>
      <c r="G46" s="12">
        <f t="shared" si="0"/>
        <v>8</v>
      </c>
      <c r="H46" s="11" t="s">
        <v>19</v>
      </c>
      <c r="I46" s="16" t="s">
        <v>162</v>
      </c>
      <c r="J46" s="11" t="s">
        <v>21</v>
      </c>
      <c r="K46" s="18">
        <v>1.9119999999999999</v>
      </c>
      <c r="L46" s="14">
        <v>38251760</v>
      </c>
      <c r="M46" s="15">
        <v>0</v>
      </c>
      <c r="N46" s="16" t="s">
        <v>163</v>
      </c>
      <c r="O46" s="20">
        <v>1</v>
      </c>
      <c r="P46" s="18" t="s">
        <v>100</v>
      </c>
      <c r="Q46" s="18">
        <v>14</v>
      </c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>
      <c r="A47" s="2"/>
      <c r="B47" s="2" t="s">
        <v>164</v>
      </c>
      <c r="C47" s="2"/>
      <c r="D47" s="2"/>
      <c r="E47" s="2"/>
      <c r="F47" s="2"/>
      <c r="G47" s="2"/>
      <c r="H47" s="2"/>
      <c r="I47" s="2"/>
      <c r="J47" s="2"/>
      <c r="K47" s="25">
        <v>62.727339999999998</v>
      </c>
      <c r="L47" s="26">
        <v>67646595</v>
      </c>
      <c r="M47" s="2"/>
      <c r="N47" s="2"/>
      <c r="O47" s="2"/>
      <c r="P47" s="27"/>
      <c r="Q47" s="27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>
      <c r="A49" s="2"/>
      <c r="B49" s="2" t="s">
        <v>165</v>
      </c>
      <c r="C49" s="2"/>
      <c r="D49" s="2"/>
      <c r="E49" s="2"/>
      <c r="F49" s="2" t="s">
        <v>166</v>
      </c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2"/>
      <c r="B50" s="2" t="s">
        <v>167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>
      <c r="A51" s="2"/>
      <c r="B51" s="2" t="s">
        <v>168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>
      <c r="A52" s="2"/>
      <c r="B52" s="2" t="s">
        <v>169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>
      <c r="A53" s="2"/>
      <c r="B53" s="2" t="s">
        <v>170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1" customFormat="1">
      <c r="A55" s="2"/>
      <c r="B55" s="32" t="s">
        <v>196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</sheetData>
  <mergeCells count="7">
    <mergeCell ref="B55:O55"/>
    <mergeCell ref="E1:O1"/>
    <mergeCell ref="E2:O2"/>
    <mergeCell ref="E3:O3"/>
    <mergeCell ref="E4:O4"/>
    <mergeCell ref="A7:O7"/>
    <mergeCell ref="A6:O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2022-04-05T07:50:35Z</cp:lastPrinted>
  <dcterms:created xsi:type="dcterms:W3CDTF">2015-06-05T18:19:34Z</dcterms:created>
  <dcterms:modified xsi:type="dcterms:W3CDTF">2022-04-20T03:27:49Z</dcterms:modified>
</cp:coreProperties>
</file>