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3"/>
  </bookViews>
  <sheets>
    <sheet name="Приложение_источники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'Приложение_источники'!$17:$18</definedName>
    <definedName name="_xlnm.Print_Area" localSheetId="0">'Приложение_источники'!$A$1:$F$34</definedName>
  </definedNames>
  <calcPr fullCalcOnLoad="1"/>
</workbook>
</file>

<file path=xl/sharedStrings.xml><?xml version="1.0" encoding="utf-8"?>
<sst xmlns="http://schemas.openxmlformats.org/spreadsheetml/2006/main" count="1487" uniqueCount="531">
  <si>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 "Об образовании" на 2014 год и плановый период 2015 - 2016 годов</t>
  </si>
  <si>
    <t>2 02 03024 04 7604 151</t>
  </si>
  <si>
    <t>Субвенции бюджетам муниципальных образований края на реализацию Закона края от 26 декабря 2006 года № 21-5589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 на 2014 год и плановый период 2015-2016 годов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</si>
  <si>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</si>
  <si>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</si>
  <si>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2 02 03119 04 8000 151</t>
  </si>
  <si>
    <t>Субвенции бюджетам муниципальных образований края на реализацию Закона края от 24 декабря 2009 года №9-4225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 на 2014 год и плановый период 2015-2016 годов</t>
  </si>
  <si>
    <t>2 02 03119 04 9000 151</t>
  </si>
  <si>
    <t>2 03 04020 04 0000 180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</si>
  <si>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</si>
  <si>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2 03 04099 04 0000 180</t>
  </si>
  <si>
    <t>Прочие безвозмездные поступления от государственных (муниципальных) организаций  в бюджеты городских округов</t>
  </si>
  <si>
    <t xml:space="preserve">   2 04 04020 04 0000 180   </t>
  </si>
  <si>
    <t xml:space="preserve">Поступления от денежных пожертвований, предоставляемых негосударственными организациями получателям средств                           бюджетов городских округов
</t>
  </si>
  <si>
    <t xml:space="preserve">   2 04 04099 04 0000 180   </t>
  </si>
  <si>
    <t>Прочие безвозмездные поступления от негосударственных организаций в бюджеты городских округов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</si>
  <si>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</si>
  <si>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</si>
  <si>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Комитет по управлению муниципальным имуществом и земельными отношениями Администрации города Шарыпово, ИНН 2459002454, КПП 245901001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</si>
  <si>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</si>
  <si>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</si>
  <si>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117</t>
  </si>
  <si>
    <t>1 11 05024 04 0000 120</t>
  </si>
  <si>
    <t xml:space="preserve">Доходы, получаемые  в  виде  арендной  платы,  а также средства от продажи  права  на  заключение договоров  аренды  за   земли,   находящиеся   в собственности городских округов (за  исключением земельных  участков  муниципальных  бюджетных  и автономных учреждений)
</t>
  </si>
  <si>
    <t>1 11 05034 04 0002 120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</si>
  <si>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(Управление образованием администрации города Шарыпово)</t>
  </si>
  <si>
    <t>1 11 05034 04 0004 120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</si>
  <si>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(Отдел культуры администрации города Шарыпово)</t>
  </si>
  <si>
    <t>1 11 05034 04 0006 120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</si>
  <si>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(Отдел спорта,туризма и молодежной политики Администрации города Шарыпово)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</si>
  <si>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</si>
  <si>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</si>
  <si>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1 11 09044 04 0001 120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</si>
  <si>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</si>
  <si>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>1 11 09044 04 0002 120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</si>
  <si>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</si>
  <si>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</si>
  <si>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унитарных предприятий, в том числе казенных), в части реализации основных средств по указанному имуществу </t>
  </si>
  <si>
    <t>1 14 06012 04 0000 430</t>
  </si>
  <si>
    <t xml:space="preserve">Доходы от продажи земельных участков, государственная собственность на которые не разграничена, расположенных в границах городских округов 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</si>
  <si>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</si>
  <si>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</si>
  <si>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Муниципальное казенное учреждение "Управление капитального строительства", ИНН 2459011025 КПП 245901001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</si>
  <si>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</si>
  <si>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</si>
  <si>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>Муниципальное казенное учреждение ''Служба городского хозяйства'', ИНН 2459010906 КПП 245901001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</si>
  <si>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</si>
  <si>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</si>
  <si>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133</t>
  </si>
  <si>
    <t xml:space="preserve">Управление социальной защиты населения Администрации города Шарыпово, ИНН 2459002831 КПП 245901001 </t>
  </si>
  <si>
    <t>700</t>
  </si>
  <si>
    <t>Приложение 3</t>
  </si>
  <si>
    <r>
      <t xml:space="preserve">от 25.02.2014 № 47-295 </t>
    </r>
    <r>
      <rPr>
        <sz val="11"/>
        <color indexed="8"/>
        <rFont val="Times New Roman"/>
        <family val="1"/>
      </rPr>
      <t xml:space="preserve"> </t>
    </r>
  </si>
  <si>
    <t>Приложение 4</t>
  </si>
  <si>
    <t xml:space="preserve">Доходы бюджета города Шарыпово </t>
  </si>
  <si>
    <t xml:space="preserve">на 2014 год и плановый период 2015-2016 годов   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</si>
  <si>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</si>
  <si>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бюджета города    2014 год</t>
  </si>
  <si>
    <t>Доходы бюджета города    2015 год</t>
  </si>
  <si>
    <t>Доходы бюджета города    2016 год</t>
  </si>
  <si>
    <t>код главного администратора</t>
  </si>
  <si>
    <t>код группы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</si>
  <si>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</si>
  <si>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</si>
  <si>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</si>
  <si>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</si>
  <si>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</si>
  <si>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 xml:space="preserve">код классификации операций сектора государственного управления, относящихся к доходам бюджетов
</t>
  </si>
  <si>
    <t>Краевой бюджет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</si>
  <si>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</si>
  <si>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</si>
  <si>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</si>
  <si>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</si>
  <si>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</si>
  <si>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</si>
  <si>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110</t>
  </si>
  <si>
    <t>Налог на прибыль организаций</t>
  </si>
  <si>
    <t>182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</si>
  <si>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</si>
  <si>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</si>
  <si>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</si>
  <si>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</si>
  <si>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</si>
  <si>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</si>
  <si>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</si>
  <si>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</si>
  <si>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</si>
  <si>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</si>
  <si>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</si>
  <si>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</si>
  <si>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</si>
  <si>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</si>
  <si>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</si>
  <si>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</si>
  <si>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</si>
  <si>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</si>
  <si>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</si>
  <si>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</si>
  <si>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</si>
  <si>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</si>
  <si>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</si>
  <si>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</si>
  <si>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</si>
  <si>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</si>
  <si>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</si>
  <si>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</si>
  <si>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</si>
  <si>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</si>
  <si>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</si>
  <si>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</si>
  <si>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</si>
  <si>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</si>
  <si>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</si>
  <si>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022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</si>
  <si>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</si>
  <si>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</si>
  <si>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</si>
  <si>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</si>
  <si>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</si>
  <si>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</si>
  <si>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</si>
  <si>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</si>
  <si>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</si>
  <si>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</t>
  </si>
  <si>
    <t>Платежи от государственных и муниципальных унитарных предприятий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</si>
  <si>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</si>
  <si>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</si>
  <si>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</si>
  <si>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</si>
  <si>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</si>
  <si>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</si>
  <si>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</si>
  <si>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</si>
  <si>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</si>
  <si>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</si>
  <si>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</si>
  <si>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</si>
  <si>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</si>
  <si>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040</t>
  </si>
  <si>
    <t>Плата за размещение отходов производства и потребления</t>
  </si>
  <si>
    <t>13</t>
  </si>
  <si>
    <t>ДОХОДЫ ОТ ОКАЗАНИЯ ПЛАТНЫХ УСЛУГ И КОМПЕНСАЦИИ ЗАТРАТ ГОСУДАРСТВА</t>
  </si>
  <si>
    <t>130</t>
  </si>
  <si>
    <t xml:space="preserve">Доходы от оказания платных услуг (работ) </t>
  </si>
  <si>
    <t>131</t>
  </si>
  <si>
    <t>994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</si>
  <si>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</si>
  <si>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</si>
  <si>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</si>
  <si>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</si>
  <si>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</si>
  <si>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410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</si>
  <si>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</si>
  <si>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</si>
  <si>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</si>
  <si>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</si>
  <si>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</si>
  <si>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</si>
  <si>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</si>
  <si>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</si>
  <si>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</si>
  <si>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</si>
  <si>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</si>
  <si>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</si>
  <si>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</si>
  <si>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</si>
  <si>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</t>
  </si>
  <si>
    <t>30</t>
  </si>
  <si>
    <t>Денежные взыскания (штрафы) за административные правонарушения в области дорожного движения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</si>
  <si>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</si>
  <si>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</si>
  <si>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90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</si>
  <si>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</si>
  <si>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</si>
  <si>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</si>
  <si>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</si>
  <si>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</si>
  <si>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</si>
  <si>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бюджетам городских округов на выравнивание бюджетной обеспеченности</t>
  </si>
  <si>
    <t>003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</si>
  <si>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</si>
  <si>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</si>
  <si>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</si>
  <si>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</si>
  <si>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 xml:space="preserve">Субвенции бюджетам городских округов на оплату жилищно-коммунальных услуг отдельным категориям граждан
</t>
  </si>
  <si>
    <t>004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</si>
  <si>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</t>
  </si>
  <si>
    <t>007</t>
  </si>
  <si>
    <t>0,</t>
  </si>
  <si>
    <t xml:space="preserve"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</si>
  <si>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>015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</si>
  <si>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</si>
  <si>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</si>
  <si>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024</t>
  </si>
  <si>
    <t>Субвенции бюджетам городских округов на выполнение передаваемых полномочий субъектов Российской Федерации</t>
  </si>
  <si>
    <t>029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</si>
  <si>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</si>
  <si>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119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</si>
  <si>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</si>
  <si>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</si>
  <si>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</si>
  <si>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8</t>
  </si>
  <si>
    <t>,</t>
  </si>
  <si>
    <t xml:space="preserve">Приложение 4  </t>
  </si>
  <si>
    <t>Приложение 5</t>
  </si>
  <si>
    <t xml:space="preserve">от 17.12.2013 № 44-289       </t>
  </si>
  <si>
    <t>Распределение бюджетных ассигнований 
по разделам и подразделам классификации расходов бюджетов Российской Федерации</t>
  </si>
  <si>
    <t>на 2014 год и плановый период 2015-2016 годов</t>
  </si>
  <si>
    <t>№ п/п</t>
  </si>
  <si>
    <t>Наименование показателя</t>
  </si>
  <si>
    <t>Раздел, подраздел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</si>
  <si>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</si>
  <si>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</si>
  <si>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</si>
  <si>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</si>
  <si>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</si>
  <si>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</si>
  <si>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</si>
  <si>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</si>
  <si>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</si>
  <si>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</si>
  <si>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</si>
  <si>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</si>
  <si>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</si>
  <si>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</si>
  <si>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</si>
  <si>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</si>
  <si>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</si>
  <si>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</si>
  <si>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</si>
  <si>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</si>
  <si>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</si>
  <si>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</si>
  <si>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</si>
  <si>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</si>
  <si>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</si>
  <si>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</si>
  <si>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</si>
  <si>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</si>
  <si>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</si>
  <si>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</si>
  <si>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</si>
  <si>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</si>
  <si>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</si>
  <si>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</si>
  <si>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</si>
  <si>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</si>
  <si>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</si>
  <si>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</si>
  <si>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</si>
  <si>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</si>
  <si>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</si>
  <si>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</si>
  <si>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</si>
  <si>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</si>
  <si>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</si>
  <si>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</si>
  <si>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</si>
  <si>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</si>
  <si>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</si>
  <si>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</si>
  <si>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</si>
  <si>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</si>
  <si>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</si>
  <si>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</si>
  <si>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</si>
  <si>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</si>
  <si>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</si>
  <si>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</si>
  <si>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</si>
  <si>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</si>
  <si>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</si>
  <si>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</si>
  <si>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</si>
  <si>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</si>
  <si>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</si>
  <si>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</si>
  <si>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</si>
  <si>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</si>
  <si>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</si>
  <si>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</si>
  <si>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</si>
  <si>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</si>
  <si>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</si>
  <si>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</si>
  <si>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</si>
  <si>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</si>
  <si>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</si>
  <si>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</si>
  <si>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</si>
  <si>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</si>
  <si>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</si>
  <si>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</si>
  <si>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</si>
  <si>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</si>
  <si>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</si>
  <si>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</si>
  <si>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</si>
  <si>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</si>
  <si>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</si>
  <si>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</si>
  <si>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</si>
  <si>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Условно утвержденные расходы</t>
  </si>
  <si>
    <t>Всего расходов:</t>
  </si>
  <si>
    <t/>
  </si>
  <si>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</si>
  <si>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</si>
  <si>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</si>
  <si>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</si>
  <si>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</si>
  <si>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</si>
  <si>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</si>
  <si>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</si>
  <si>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</si>
  <si>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</si>
  <si>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</si>
  <si>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</si>
  <si>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</si>
  <si>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</si>
  <si>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</si>
  <si>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</si>
  <si>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</si>
  <si>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</si>
  <si>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</si>
  <si>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</si>
  <si>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</si>
  <si>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</si>
  <si>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</si>
  <si>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</si>
  <si>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</si>
  <si>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</si>
  <si>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</si>
  <si>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</si>
  <si>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</si>
  <si>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</si>
  <si>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</si>
  <si>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</si>
  <si>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</si>
  <si>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</si>
  <si>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</si>
  <si>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</si>
  <si>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</si>
  <si>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</si>
  <si>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</si>
  <si>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</si>
  <si>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</si>
  <si>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 2014 году и плановом периоде 2015-2016 годов</t>
  </si>
  <si>
    <t>2016 год</t>
  </si>
  <si>
    <t xml:space="preserve">"О бюджете города Шарыпово на 2014 год </t>
  </si>
  <si>
    <t>и плановый период 2015-2016 годов"</t>
  </si>
  <si>
    <t>(рублей)</t>
  </si>
  <si>
    <t xml:space="preserve">от 17.12.2013 № 44-289  </t>
  </si>
  <si>
    <t>от 25.02.2014 № 47-295</t>
  </si>
  <si>
    <t>Приложение 2</t>
  </si>
  <si>
    <t xml:space="preserve">от 25.02.2014 № 47-295  </t>
  </si>
  <si>
    <t>Главные администраторы доходов  бюджета города Шарыпово</t>
  </si>
  <si>
    <t>№</t>
  </si>
  <si>
    <t>Код администра тора</t>
  </si>
  <si>
    <t>Код бюджетной классификации</t>
  </si>
  <si>
    <t>Наименование кода бюджетной классификации</t>
  </si>
  <si>
    <t>Администрация города Шарыпово, ИНН 2459004846 КПП 245901001</t>
  </si>
  <si>
    <t>005</t>
  </si>
  <si>
    <t>1 08 07150 01 1000 110</t>
  </si>
  <si>
    <t>Государственная пошлина за выдачу разрешения на установку рекламной конструкции</t>
  </si>
  <si>
    <t>1 13 02994 04 0000 130</t>
  </si>
  <si>
    <t>Прочие доходы от компенсации затрат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</si>
  <si>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</si>
  <si>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</si>
  <si>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</si>
  <si>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</si>
  <si>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</si>
  <si>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</si>
  <si>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</si>
  <si>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</si>
  <si>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</si>
  <si>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</si>
  <si>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</si>
  <si>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</si>
  <si>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</si>
  <si>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</si>
  <si>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</si>
  <si>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</si>
  <si>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2 18 04010 04 0000 180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</si>
  <si>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</si>
  <si>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Управление образованием администрации города Шарыпово, ИНН 2459004525 КПП 245901001</t>
  </si>
  <si>
    <t>013</t>
  </si>
  <si>
    <t xml:space="preserve">Прочие неналоговые доходы бюджетов городских округов </t>
  </si>
  <si>
    <t>Администрация поселка Горячегорск в городе Шарыпово, ИНН 2459004853 КПП 245901001</t>
  </si>
  <si>
    <t>018</t>
  </si>
  <si>
    <t>Контрольно-счетная палата города Шарыпово, ИНН 2459018158 КПП 245901001</t>
  </si>
  <si>
    <t>019</t>
  </si>
  <si>
    <t>1 16 32000 04 0005 140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</si>
  <si>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округов)(Управление образованием администрации города Шарыпово)</t>
  </si>
  <si>
    <t>1 16 32000 04 0008 140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</si>
  <si>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округов)(Отдел культуры администрации города Шарыпово)</t>
  </si>
  <si>
    <t>1 16 32000 04 0009 140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</si>
  <si>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округов)(Отдел спорта, туризма и молодежной политики администрации города Шарыпово </t>
  </si>
  <si>
    <t>1 16 32000 04 0014 140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</si>
  <si>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округов)(УСЗН администрации города Шарыпово) </t>
  </si>
  <si>
    <t>Администрация пос. Дубинино города Шарыпово, ИНН 2459006610 КПП 245901001</t>
  </si>
  <si>
    <t>025</t>
  </si>
  <si>
    <t>Отдел культуры администрации города Шарыпово, ИНН 2459004878 КПП 245901001</t>
  </si>
  <si>
    <t>031</t>
  </si>
  <si>
    <t>Отдел спорта, туризма и молодежной политики Администрации города Шарыпово, ИНН 2459006900 КПП 245901001</t>
  </si>
  <si>
    <t>033</t>
  </si>
  <si>
    <t xml:space="preserve"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
</t>
  </si>
  <si>
    <t>Финансовое управление администрации города Шарыпово, ИНН 2459004821 КПП 245901001</t>
  </si>
  <si>
    <t>099</t>
  </si>
  <si>
    <t>1 16 32000 04 0001 140</t>
  </si>
  <si>
    <t>Денежные взыскания, налагаемые в возмещение ущерба,   причиненного в  результате незаконного  или  нецелевого использования  бюджетных   средств (Администрация города Шарыпово)</t>
  </si>
  <si>
    <t>Денежные взыскания, налагаемые в возмещение ущерба,   причиненного в  результате незаконного  или  нецелевого использования  бюджетных   средств (Управление образованием администрации города Шарыпово)</t>
  </si>
  <si>
    <t>1 16 32000 04 0006 140</t>
  </si>
  <si>
    <t>Денежные взыскания, налагаемые в возмещение ущерба,   причиненного в  результате незаконного  или  нецелевого использования  бюджетных   средств (Администрация поселка Горячегорск в городе Шарыпово)</t>
  </si>
  <si>
    <t>1 16 32000 04 0007 140</t>
  </si>
  <si>
    <t>Денежные взыскания, налагаемые в возмещение ущерба,  причиненного в  результате незаконного  или  нецелевого использования  бюджетных   средств (Администрация пос. Дубинино города Шарыпово)</t>
  </si>
  <si>
    <t>Денежные взыскания, налагаемые в возмещение ущерба,   причиненного в  результате незаконного  или  нецелевого использования  бюджетных   средств (Отдел культуры администрации города Шарыпово)</t>
  </si>
  <si>
    <t>Денежные взыскания, налагаемые в возмещение ущерба,   причиненного в  результате незаконного  или  нецелевого использования  бюджетных   средств (Отдел спорта, туризма и молодежной политики Администрации города Шарыпово)</t>
  </si>
  <si>
    <t>1 16 32000 04 0011 140</t>
  </si>
  <si>
    <t>Денежные взыскания, налагаемые в возмещение ущерба,   причиненного в  результате незаконного  или  нецелевого использования  бюджетных   средств (Комитет по управлению муниципальным имуществом и земельными отношениями)</t>
  </si>
  <si>
    <t>1 16 32000 04 0012 140</t>
  </si>
  <si>
    <t>Денежные взыскания, налагаемые в возмещение ущерба,   причиненного в  результате незаконного  или  нецелевого использования  бюджетных   средств (МКУ "Управление капитального строительства")</t>
  </si>
  <si>
    <t>1 16 32000 04 0013 140</t>
  </si>
  <si>
    <t>Денежные взыскания, налагаемые в возмещение ущерба,   причиненного в  результате незаконного  или  нецелевого использования  бюджетных   средств (МКУ ''Служба городского хозяйства'')</t>
  </si>
  <si>
    <t>Денежные взыскания, налагаемые в возмещение ущерба,   причиненного в  результате незаконного  или  нецелевого использования  бюджетных   средств (Управление социальной защиты населения Администрации города Шарыпово)</t>
  </si>
  <si>
    <t>2 02 01001 04 2711 151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</si>
  <si>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на 2014 год и плановый период 2015-2016 годов</t>
  </si>
  <si>
    <t>2 02 01001 04 2712 151</t>
  </si>
  <si>
    <t>Дотации на выравнивание бюджетной обеспеченности поселений из регионального фонда финансовой поддержки поселений на 2014 год и плановый период 2015-2016 годов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</si>
  <si>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</si>
  <si>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</si>
  <si>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2 02 02999 04 7421 151</t>
  </si>
  <si>
    <t>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</si>
  <si>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2 02 02999 04 7443 151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</si>
  <si>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отдыху, оздоровлению и занятости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</si>
  <si>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2 02 02999 04 7456 151</t>
  </si>
  <si>
    <t>Субсидии бюджетам муниципальных образований края на поддержку деятельности муниципальных молодежных центров на 2014 год и плановый период 2015-2016 годов</t>
  </si>
  <si>
    <t>2 02 02999 04 7475 151</t>
  </si>
  <si>
    <t>Субсидии бюджетам муниципальных образований на капитальный ремонт, реконструкция зданий, помещений, проведение противопожарных мероприятий в муниципальных архивах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</si>
  <si>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2 02 02999 04 7477 151</t>
  </si>
  <si>
    <t>Субсидии бюджетам муниципальных образований на приобретение (замену) и монтаж стеллажного оборудования (передвижные и (или) стационарные стеллажи) для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</si>
  <si>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2 02 02999 04 7478 151</t>
  </si>
  <si>
    <t>Субсидии бюджетам муниципальных образований на оцифровку (перевод в электронный формат ПК «Архивный фонд») описей дел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</si>
  <si>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2 02 02999 04 7479 151</t>
  </si>
  <si>
    <t>Субсидии бюджетам муниципальных образований на приобретение веб-камер для муниципальных архивов в целях обеспечения их участия в мероприятиях в режиме on-line в рамках подпрограммы «Развитие архивного дела в Красноярском крае» государственной программы Красноярского края «Развитие культуры»</t>
  </si>
  <si>
    <t>2 02 02999 04 7485 151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</si>
  <si>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</si>
  <si>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2 02 02999 04 7488 151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</si>
  <si>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</si>
  <si>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2 02 02999 04 7491 151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</si>
  <si>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 Красноярского края»</t>
  </si>
  <si>
    <t>2 02 02999 04 7508 151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</si>
  <si>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 Красноярского края»</t>
  </si>
  <si>
    <t>2 02 02999 04 7511 151</t>
  </si>
  <si>
    <t>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2014 год</t>
  </si>
  <si>
    <t>2 02 02999 04 7555 151</t>
  </si>
  <si>
    <t>Субсидии бюджетам муниципальных образований края на организацию и проведение акарицидных обработок мест массового отдыха населения на 2014 год и плановый период 2015-2016 годов</t>
  </si>
  <si>
    <t>2 02 02999 04 7557 151</t>
  </si>
  <si>
    <t>Субсидии бюджетам муниципальных образований на строительство и реконструкцию зданий дошкольных образовательных учреждений по разработанной проектно-сметной документации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</si>
  <si>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2 02 02999 04 7585 151</t>
  </si>
  <si>
    <t>Субсидии бюджетам муниципальных образований края на организацию отдыха, оздоровления и занятости детей в муниципальных загородных оздоровительных лагерях на 2014 год и плановый период 2015-2016 годов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</si>
  <si>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</si>
  <si>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</si>
  <si>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</si>
  <si>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</si>
  <si>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</si>
  <si>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</si>
  <si>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</si>
  <si>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</si>
  <si>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</si>
  <si>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</si>
  <si>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</si>
  <si>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</si>
  <si>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2 02 03024 04 0151 151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</si>
  <si>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 и плановый период  2015 - 2016 годов</t>
  </si>
  <si>
    <t>2 02 03024 04 0171 151</t>
  </si>
  <si>
    <t>Субвенции бюджетам муниципальных образований края 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 и плановый период 2015-2016 годов</t>
  </si>
  <si>
    <t>2 02 03024 04 0181 151</t>
  </si>
  <si>
    <t>Субвенций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репрессий, в соответствии с пунктом 6 статьи 1 Закона края  от 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 и плановый период 2015 - 2016 годов</t>
  </si>
  <si>
    <t>2 02 03024 04 0191 151</t>
  </si>
  <si>
    <t>Субвенции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оплаты жилья и коммунальных услуг, в соответствии с пунктом 2 статьи 1 Закона края от 9 декабря 2010 года 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 и плановый период 2015-2016 годов</t>
  </si>
  <si>
    <t>2 02 03024 04 0211 151</t>
  </si>
  <si>
    <t>Субвенции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обеспечению, в соответствии с пунктом 5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 и плановый период 2015 - 2016 годов</t>
  </si>
  <si>
    <t>2 02 03024 04 0212 151</t>
  </si>
  <si>
    <t>2 02 03024 04 0221 151</t>
  </si>
  <si>
    <t>Субвенции бюджетам муниципальных образований края на финансирование расходов, связанных с предоставлением мер социальной поддержки членам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обязанностей), в соответствии с пунктом 9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 и плановый период 2015 - 2016 годов</t>
  </si>
  <si>
    <t>2 02 03024 04 0231 151</t>
  </si>
  <si>
    <t>Субвенции бюджетам муниципальных образований края на финансирование расходов, связанных с предоставлением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учреждений, работающим и проживающим в сельской местности, рабочих поселках (поселках городского типа) Красноярского края, в соответствии с пунктом 13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 и плановый период 2015 - 2016 годов</t>
  </si>
  <si>
    <t>2 02 03024 04 0272 151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</si>
  <si>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детей, в соответствии с пунктом 8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</t>
  </si>
  <si>
    <t>2 02 03024 04 0273 151</t>
  </si>
  <si>
    <t>2 02 03024 04 0274 151</t>
  </si>
  <si>
    <t>2 02 03024 04 0275 151</t>
  </si>
  <si>
    <t>2 02 03024 04 0276 151</t>
  </si>
  <si>
    <t>2 02 03024 04 0277 151</t>
  </si>
  <si>
    <t>2 02 03024 04 0286 151</t>
  </si>
  <si>
    <t>Субвенции бюджетам муниципальных образований края на  финансирование расходов, связанных с предоставлением мер социальной поддержки инвалидам, в соответствии с пунктом 7 статьи 1 Закона края от 9 декабря 2010 года № 11-5397 "О наделении органов местного самоуправления  муниципальных районов и городских округов края отдельными  государственными полномочиями в сфере социальной поддержки и социального обслуживания населения" на 2014 год</t>
  </si>
  <si>
    <t>2 02 03024 04 0288 151</t>
  </si>
  <si>
    <t>2 02 03024 04 0391 151</t>
  </si>
  <si>
    <t>Субвенции бюджетам муниципальных образований края на реализацию Закона края от 6 марта 2008 года №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 на 2014 год и плановый период 2015 - 2016 годов</t>
  </si>
  <si>
    <t>2 02 03024 04 0431 151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</si>
  <si>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радиационному воздействию, и членам их семей, в соответствии с подпунктами "е", "ж" пункта 3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 и плановый период 2015 - 2016 годов</t>
  </si>
  <si>
    <t>2 02 03024 04 0432 151</t>
  </si>
  <si>
    <t>2 02 03024 04 0461 151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</si>
  <si>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населения" на 2014 год и плановый период 2015 - 2016 годов</t>
  </si>
  <si>
    <t>2 02 03024 04 2696 151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</si>
  <si>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в связи с трудной жизненной ситуацией, в соответствии с  подпунктом  "ж" пункта 2 статьи 1 Закона края "О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"Развитие системы социальной поддержки населения" на 2014-2016 годы" на 2014 год и плановый период 2015 - 2016 годов</t>
  </si>
  <si>
    <t>2 02 03024 04 2699 151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</si>
  <si>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помещения, в соответствии с  подпунктом "д" пункта 2 статьи 1 Закона края "О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"Развитие системы социальной поддержки населения" на 2014-2016 годы" на 2014 год и плановый период 2015 - 2016 годов</t>
  </si>
  <si>
    <t>2 02 03024 04 7513 151</t>
  </si>
  <si>
    <t>Субвенции бюджетам муниципальных образований края на реализацию Закона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 на 2014 год и плановый период 2015-2016 годов</t>
  </si>
  <si>
    <t>2 02 03024 04 7514 151</t>
  </si>
  <si>
    <t>Субвенции бюджетам муниципальных образований края на реализацию Закона края от 23 апреля 2009 года № 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  на 2014 год и плановый период 2015-2016 годов</t>
  </si>
  <si>
    <t>2 02 03024 04 7518 151</t>
  </si>
  <si>
    <t>Субвенции бюджетам муниципальных образований края на реализацию Закона края от 13 июня 2013 года № 4-1402 "О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животными" на 2014 год и плановый период 2015 - 2016 годов</t>
  </si>
  <si>
    <t>2 02 03024 04 7519 151</t>
  </si>
  <si>
    <t>Субвенции бюджетам муниципальных образований края на реализацию Закона края от 21 декабря 2010 года № 11-5564 "О наделении органов местного самоуправления государственными полномочиями в области архивного дела" на 2014 год и плановый период 2015-2016 годов</t>
  </si>
  <si>
    <t>2 02 03024 04 7552 151</t>
  </si>
  <si>
    <t>Субвенции бюджетам муниципальных образований края на реализацию Закона края от 20 декабря 2007 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 на 2014 год и плановый период 2015-2016 годов</t>
  </si>
  <si>
    <t>2 02 03024 04 7554 151</t>
  </si>
  <si>
    <t>Субвенции бюджетам муниципальных образований края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платы" на 2014 год и плановый период 2015 - 2016 годов</t>
  </si>
  <si>
    <t>2 02 03024 04 7561 151</t>
  </si>
  <si>
    <t>Субвенции бюджетам муниципальных образований края, направляемых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1,5 до 3 лет, которому не предоставлено место в дошкольной образовательной организации" на 2014 - 2015 годы</t>
  </si>
  <si>
    <t>2 02 03024 04 7564 151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</si>
  <si>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</t>
  </si>
  <si>
    <t>2 02 03024 04 7566 151</t>
  </si>
  <si>
    <t>Субвенции бюджетам муниципальных образований края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платы" на 2014 год и плановый период 2015 - 2016 годов</t>
  </si>
  <si>
    <t>2 02 03024 04 7578 151</t>
  </si>
  <si>
    <t>Субвенции бюджетам муниципальных образований края на реализацию Закона края от 20 декабря 2012 года № 3-959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услуг" на 2014 год и плановый период  2015 - 2016 годов</t>
  </si>
  <si>
    <t>2 02 03024 04 7586 151</t>
  </si>
  <si>
    <t>Субвенции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социального найма за счет средств краевого бюжета</t>
  </si>
  <si>
    <t>2 02 03024 04 7588 151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</si>
</sst>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9"/>
      <color indexed="8"/>
      <name val="Times New Roman"/>
      <family val="1"/>
    </font>
    <font>
      <sz val="8"/>
      <name val="Arial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2" fillId="0" borderId="0" xfId="52" applyFont="1" applyFill="1" applyAlignment="1">
      <alignment horizontal="right" vertical="top" wrapText="1"/>
    </xf>
    <xf numFmtId="0" fontId="23" fillId="0" borderId="0" xfId="52" applyFont="1" applyFill="1" applyAlignment="1">
      <alignment horizontal="right" vertical="top" wrapText="1"/>
    </xf>
    <xf numFmtId="0" fontId="21" fillId="0" borderId="0" xfId="0" applyFont="1" applyFill="1" applyAlignment="1">
      <alignment horizontal="right" vertical="top" wrapText="1"/>
    </xf>
    <xf numFmtId="0" fontId="23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0" fontId="22" fillId="0" borderId="0" xfId="52" applyFont="1" applyFill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49" fontId="25" fillId="0" borderId="0" xfId="52" applyNumberFormat="1" applyFont="1" applyAlignment="1">
      <alignment horizontal="left"/>
    </xf>
    <xf numFmtId="0" fontId="25" fillId="0" borderId="0" xfId="52" applyFont="1" applyAlignment="1">
      <alignment horizontal="center"/>
    </xf>
    <xf numFmtId="0" fontId="25" fillId="0" borderId="0" xfId="52" applyFont="1" applyAlignment="1">
      <alignment/>
    </xf>
    <xf numFmtId="0" fontId="22" fillId="0" borderId="0" xfId="52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3" fontId="24" fillId="0" borderId="16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justify" vertical="top" wrapText="1"/>
    </xf>
    <xf numFmtId="49" fontId="24" fillId="0" borderId="10" xfId="0" applyNumberFormat="1" applyFont="1" applyFill="1" applyBorder="1" applyAlignment="1">
      <alignment horizontal="left"/>
    </xf>
    <xf numFmtId="1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justify" vertical="top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justify" vertical="top" wrapText="1"/>
    </xf>
    <xf numFmtId="49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wrapText="1"/>
    </xf>
    <xf numFmtId="1" fontId="24" fillId="0" borderId="10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left"/>
    </xf>
    <xf numFmtId="1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4" fillId="0" borderId="10" xfId="0" applyNumberFormat="1" applyFont="1" applyFill="1" applyBorder="1" applyAlignment="1">
      <alignment wrapText="1"/>
    </xf>
    <xf numFmtId="49" fontId="24" fillId="0" borderId="12" xfId="0" applyNumberFormat="1" applyFont="1" applyFill="1" applyBorder="1" applyAlignment="1">
      <alignment horizontal="left"/>
    </xf>
    <xf numFmtId="1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wrapText="1"/>
    </xf>
    <xf numFmtId="49" fontId="24" fillId="0" borderId="19" xfId="0" applyNumberFormat="1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wrapText="1"/>
    </xf>
    <xf numFmtId="49" fontId="24" fillId="0" borderId="11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NumberFormat="1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/>
    </xf>
    <xf numFmtId="0" fontId="24" fillId="0" borderId="10" xfId="52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4" fillId="0" borderId="10" xfId="0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wrapText="1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left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28" fillId="0" borderId="0" xfId="0" applyFont="1" applyAlignment="1" quotePrefix="1">
      <alignment horizontal="center" vertical="top" wrapText="1"/>
    </xf>
    <xf numFmtId="49" fontId="28" fillId="0" borderId="0" xfId="0" applyNumberFormat="1" applyFont="1" applyAlignment="1" quotePrefix="1">
      <alignment horizontal="center" vertical="top" wrapText="1"/>
    </xf>
    <xf numFmtId="0" fontId="26" fillId="0" borderId="0" xfId="0" applyFont="1" applyAlignment="1">
      <alignment wrapText="1"/>
    </xf>
    <xf numFmtId="0" fontId="21" fillId="0" borderId="0" xfId="0" applyFont="1" applyAlignment="1" quotePrefix="1">
      <alignment horizontal="center" vertical="top" wrapText="1"/>
    </xf>
    <xf numFmtId="49" fontId="21" fillId="0" borderId="0" xfId="0" applyNumberFormat="1" applyFont="1" applyAlignment="1" quotePrefix="1">
      <alignment horizontal="center" vertical="top" wrapText="1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/>
    </xf>
    <xf numFmtId="0" fontId="3" fillId="0" borderId="0" xfId="0" applyNumberFormat="1" applyFont="1" applyAlignment="1" quotePrefix="1">
      <alignment horizontal="justify" vertical="top" wrapText="1"/>
    </xf>
    <xf numFmtId="0" fontId="28" fillId="0" borderId="0" xfId="0" applyFont="1" applyAlignment="1" quotePrefix="1">
      <alignment wrapText="1"/>
    </xf>
    <xf numFmtId="0" fontId="21" fillId="0" borderId="0" xfId="0" applyFont="1" applyAlignment="1">
      <alignment horizontal="right" wrapText="1"/>
    </xf>
    <xf numFmtId="0" fontId="26" fillId="0" borderId="11" xfId="0" applyFont="1" applyBorder="1" applyAlignment="1">
      <alignment horizontal="center" textRotation="90" wrapText="1"/>
    </xf>
    <xf numFmtId="49" fontId="26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6" fillId="0" borderId="11" xfId="0" applyNumberFormat="1" applyFont="1" applyBorder="1" applyAlignment="1" quotePrefix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 quotePrefix="1">
      <alignment horizontal="center" textRotation="90" wrapText="1"/>
    </xf>
    <xf numFmtId="49" fontId="26" fillId="0" borderId="10" xfId="0" applyNumberFormat="1" applyFont="1" applyBorder="1" applyAlignment="1">
      <alignment horizontal="center" textRotation="90" wrapText="1"/>
    </xf>
    <xf numFmtId="49" fontId="26" fillId="0" borderId="11" xfId="0" applyNumberFormat="1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 quotePrefix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49" fontId="26" fillId="0" borderId="12" xfId="0" applyNumberFormat="1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 quotePrefix="1">
      <alignment horizontal="center" textRotation="90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49" fontId="26" fillId="0" borderId="10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horizontal="justify" vertical="top" wrapText="1"/>
    </xf>
    <xf numFmtId="4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/>
    </xf>
    <xf numFmtId="0" fontId="24" fillId="0" borderId="10" xfId="0" applyNumberFormat="1" applyFont="1" applyBorder="1" applyAlignment="1">
      <alignment horizontal="justify" vertical="top" wrapText="1"/>
    </xf>
    <xf numFmtId="4" fontId="24" fillId="0" borderId="10" xfId="0" applyNumberFormat="1" applyFont="1" applyBorder="1" applyAlignment="1">
      <alignment horizontal="right" vertical="top"/>
    </xf>
    <xf numFmtId="4" fontId="26" fillId="0" borderId="10" xfId="0" applyNumberFormat="1" applyFont="1" applyBorder="1" applyAlignment="1">
      <alignment horizontal="right" vertical="top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24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top"/>
    </xf>
    <xf numFmtId="0" fontId="24" fillId="0" borderId="10" xfId="0" applyNumberFormat="1" applyFont="1" applyFill="1" applyBorder="1" applyAlignment="1">
      <alignment horizontal="justify" vertical="top" wrapText="1"/>
    </xf>
    <xf numFmtId="4" fontId="24" fillId="0" borderId="10" xfId="0" applyNumberFormat="1" applyFont="1" applyFill="1" applyBorder="1" applyAlignment="1">
      <alignment horizontal="right" vertical="top"/>
    </xf>
    <xf numFmtId="49" fontId="26" fillId="0" borderId="10" xfId="0" applyNumberFormat="1" applyFont="1" applyFill="1" applyBorder="1" applyAlignment="1">
      <alignment horizontal="center" vertical="top"/>
    </xf>
    <xf numFmtId="0" fontId="26" fillId="0" borderId="10" xfId="0" applyNumberFormat="1" applyFont="1" applyFill="1" applyBorder="1" applyAlignment="1">
      <alignment horizontal="justify" vertical="top" wrapText="1"/>
    </xf>
    <xf numFmtId="4" fontId="26" fillId="0" borderId="10" xfId="0" applyNumberFormat="1" applyFont="1" applyFill="1" applyBorder="1" applyAlignment="1">
      <alignment horizontal="right" vertical="top"/>
    </xf>
    <xf numFmtId="49" fontId="26" fillId="0" borderId="10" xfId="0" applyNumberFormat="1" applyFont="1" applyFill="1" applyBorder="1" applyAlignment="1" applyProtection="1">
      <alignment horizontal="center" vertical="top"/>
      <protection locked="0"/>
    </xf>
    <xf numFmtId="0" fontId="26" fillId="0" borderId="10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Fill="1" applyAlignment="1">
      <alignment/>
    </xf>
    <xf numFmtId="49" fontId="24" fillId="0" borderId="10" xfId="0" applyNumberFormat="1" applyFont="1" applyFill="1" applyBorder="1" applyAlignment="1" applyProtection="1">
      <alignment horizontal="center" vertical="top"/>
      <protection locked="0"/>
    </xf>
    <xf numFmtId="0" fontId="24" fillId="0" borderId="10" xfId="0" applyNumberFormat="1" applyFont="1" applyFill="1" applyBorder="1" applyAlignment="1" applyProtection="1">
      <alignment vertical="top" wrapText="1"/>
      <protection locked="0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 vertical="top"/>
    </xf>
    <xf numFmtId="49" fontId="21" fillId="0" borderId="0" xfId="0" applyNumberFormat="1" applyFont="1" applyFill="1" applyAlignment="1">
      <alignment horizontal="center" vertical="top"/>
    </xf>
    <xf numFmtId="0" fontId="21" fillId="0" borderId="0" xfId="0" applyNumberFormat="1" applyFont="1" applyFill="1" applyAlignment="1">
      <alignment horizontal="justify"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vertical="top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justify" vertical="top" wrapText="1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/>
    </xf>
    <xf numFmtId="0" fontId="2" fillId="0" borderId="0" xfId="0" applyNumberFormat="1" applyFont="1" applyAlignment="1">
      <alignment horizontal="justify" vertical="top" wrapText="1"/>
    </xf>
    <xf numFmtId="0" fontId="3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2" fillId="0" borderId="0" xfId="0" applyFont="1" applyBorder="1" applyAlignment="1">
      <alignment/>
    </xf>
    <xf numFmtId="0" fontId="30" fillId="0" borderId="0" xfId="0" applyFont="1" applyFill="1" applyAlignment="1">
      <alignment horizontal="right" vertical="top" wrapText="1"/>
    </xf>
    <xf numFmtId="0" fontId="33" fillId="0" borderId="0" xfId="0" applyFont="1" applyBorder="1" applyAlignment="1">
      <alignment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52" applyFont="1" applyFill="1" applyAlignment="1">
      <alignment horizontal="right" vertical="top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Normal="75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8.003906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30" t="s">
        <v>313</v>
      </c>
      <c r="D1" s="30"/>
      <c r="E1" s="30"/>
      <c r="F1" s="30"/>
    </row>
    <row r="2" spans="3:6" ht="15.75">
      <c r="C2" s="16"/>
      <c r="D2" s="32" t="s">
        <v>314</v>
      </c>
      <c r="E2" s="32"/>
      <c r="F2" s="32"/>
    </row>
    <row r="3" spans="3:6" ht="15.75">
      <c r="C3" s="15"/>
      <c r="D3" s="32" t="s">
        <v>311</v>
      </c>
      <c r="E3" s="32"/>
      <c r="F3" s="32"/>
    </row>
    <row r="4" spans="3:6" ht="15.75" customHeight="1">
      <c r="C4" s="30" t="s">
        <v>348</v>
      </c>
      <c r="D4" s="30"/>
      <c r="E4" s="30"/>
      <c r="F4" s="30"/>
    </row>
    <row r="5" spans="3:6" ht="15.75">
      <c r="C5" s="30" t="s">
        <v>349</v>
      </c>
      <c r="D5" s="30"/>
      <c r="E5" s="30"/>
      <c r="F5" s="30"/>
    </row>
    <row r="6" spans="3:6" ht="15.75">
      <c r="C6" s="31" t="s">
        <v>352</v>
      </c>
      <c r="D6" s="31"/>
      <c r="E6" s="31"/>
      <c r="F6" s="31"/>
    </row>
    <row r="7" spans="3:6" ht="15.75">
      <c r="C7" s="30" t="s">
        <v>313</v>
      </c>
      <c r="D7" s="30"/>
      <c r="E7" s="30"/>
      <c r="F7" s="30"/>
    </row>
    <row r="8" spans="3:6" ht="15.75" customHeight="1">
      <c r="C8" s="16"/>
      <c r="D8" s="32" t="s">
        <v>314</v>
      </c>
      <c r="E8" s="32"/>
      <c r="F8" s="32"/>
    </row>
    <row r="9" spans="3:6" ht="15.75">
      <c r="C9" s="15"/>
      <c r="D9" s="32" t="s">
        <v>311</v>
      </c>
      <c r="E9" s="32"/>
      <c r="F9" s="32"/>
    </row>
    <row r="10" spans="3:6" ht="15.75" customHeight="1">
      <c r="C10" s="30" t="s">
        <v>348</v>
      </c>
      <c r="D10" s="30"/>
      <c r="E10" s="30"/>
      <c r="F10" s="30"/>
    </row>
    <row r="11" spans="3:6" ht="15.75">
      <c r="C11" s="30" t="s">
        <v>349</v>
      </c>
      <c r="D11" s="30"/>
      <c r="E11" s="30"/>
      <c r="F11" s="30"/>
    </row>
    <row r="12" spans="3:6" ht="15.75">
      <c r="C12" s="33" t="s">
        <v>351</v>
      </c>
      <c r="D12" s="33"/>
      <c r="E12" s="33"/>
      <c r="F12" s="33"/>
    </row>
    <row r="13" spans="3:6" ht="15.75">
      <c r="C13" s="35"/>
      <c r="D13" s="35"/>
      <c r="E13" s="35"/>
      <c r="F13" s="35"/>
    </row>
    <row r="14" spans="1:6" ht="15.75">
      <c r="A14" s="36" t="s">
        <v>312</v>
      </c>
      <c r="B14" s="36"/>
      <c r="C14" s="36"/>
      <c r="D14" s="36"/>
      <c r="E14" s="36"/>
      <c r="F14" s="36"/>
    </row>
    <row r="15" spans="1:6" ht="15.75">
      <c r="A15" s="14"/>
      <c r="B15" s="36" t="s">
        <v>346</v>
      </c>
      <c r="C15" s="36"/>
      <c r="D15" s="36"/>
      <c r="E15" s="36"/>
      <c r="F15" s="1"/>
    </row>
    <row r="16" spans="1:6" s="2" customFormat="1" ht="15.75">
      <c r="A16" s="3"/>
      <c r="B16" s="7"/>
      <c r="C16" s="7"/>
      <c r="F16" s="9" t="s">
        <v>350</v>
      </c>
    </row>
    <row r="17" spans="1:6" s="8" customFormat="1" ht="15.75">
      <c r="A17" s="37" t="s">
        <v>308</v>
      </c>
      <c r="B17" s="39" t="s">
        <v>305</v>
      </c>
      <c r="C17" s="39" t="s">
        <v>309</v>
      </c>
      <c r="D17" s="41" t="s">
        <v>310</v>
      </c>
      <c r="E17" s="42"/>
      <c r="F17" s="43"/>
    </row>
    <row r="18" spans="1:6" s="2" customFormat="1" ht="15.75">
      <c r="A18" s="38"/>
      <c r="B18" s="40"/>
      <c r="C18" s="40"/>
      <c r="D18" s="10" t="s">
        <v>340</v>
      </c>
      <c r="E18" s="10" t="s">
        <v>341</v>
      </c>
      <c r="F18" s="10" t="s">
        <v>347</v>
      </c>
    </row>
    <row r="19" spans="1:6" ht="15.75">
      <c r="A19" s="11"/>
      <c r="B19" s="12" t="s">
        <v>306</v>
      </c>
      <c r="C19" s="12" t="s">
        <v>307</v>
      </c>
      <c r="D19" s="13">
        <v>3</v>
      </c>
      <c r="E19" s="13">
        <v>4</v>
      </c>
      <c r="F19" s="13">
        <v>5</v>
      </c>
    </row>
    <row r="20" spans="1:6" ht="47.25">
      <c r="A20" s="17">
        <v>1</v>
      </c>
      <c r="B20" s="18" t="s">
        <v>315</v>
      </c>
      <c r="C20" s="19" t="s">
        <v>316</v>
      </c>
      <c r="D20" s="24">
        <f>D21-D23</f>
        <v>5000000</v>
      </c>
      <c r="E20" s="24">
        <f>E21-E23</f>
        <v>9500000</v>
      </c>
      <c r="F20" s="24">
        <f>F21-F23</f>
        <v>1500000</v>
      </c>
    </row>
    <row r="21" spans="1:6" ht="47.25">
      <c r="A21" s="17">
        <f>A20+1</f>
        <v>2</v>
      </c>
      <c r="B21" s="18" t="s">
        <v>317</v>
      </c>
      <c r="C21" s="19" t="s">
        <v>318</v>
      </c>
      <c r="D21" s="24">
        <f>D22</f>
        <v>5000000</v>
      </c>
      <c r="E21" s="24">
        <f>E22</f>
        <v>14500000</v>
      </c>
      <c r="F21" s="24">
        <f>F22</f>
        <v>16000000</v>
      </c>
    </row>
    <row r="22" spans="1:6" ht="63">
      <c r="A22" s="17">
        <f aca="true" t="shared" si="0" ref="A22:A33">A21+1</f>
        <v>3</v>
      </c>
      <c r="B22" s="20" t="s">
        <v>319</v>
      </c>
      <c r="C22" s="21" t="s">
        <v>342</v>
      </c>
      <c r="D22" s="25">
        <v>5000000</v>
      </c>
      <c r="E22" s="25">
        <v>14500000</v>
      </c>
      <c r="F22" s="25">
        <v>16000000</v>
      </c>
    </row>
    <row r="23" spans="1:6" ht="63">
      <c r="A23" s="17">
        <f t="shared" si="0"/>
        <v>4</v>
      </c>
      <c r="B23" s="22" t="s">
        <v>320</v>
      </c>
      <c r="C23" s="19" t="s">
        <v>321</v>
      </c>
      <c r="D23" s="24">
        <f>D24</f>
        <v>0</v>
      </c>
      <c r="E23" s="24">
        <f>E24</f>
        <v>5000000</v>
      </c>
      <c r="F23" s="24">
        <f>F24</f>
        <v>14500000</v>
      </c>
    </row>
    <row r="24" spans="1:6" ht="63">
      <c r="A24" s="17">
        <f t="shared" si="0"/>
        <v>5</v>
      </c>
      <c r="B24" s="20" t="s">
        <v>322</v>
      </c>
      <c r="C24" s="21" t="s">
        <v>343</v>
      </c>
      <c r="D24" s="25">
        <v>0</v>
      </c>
      <c r="E24" s="25">
        <f>D22</f>
        <v>5000000</v>
      </c>
      <c r="F24" s="25">
        <f>E22</f>
        <v>14500000</v>
      </c>
    </row>
    <row r="25" spans="1:6" ht="31.5">
      <c r="A25" s="17">
        <f t="shared" si="0"/>
        <v>6</v>
      </c>
      <c r="B25" s="22" t="s">
        <v>323</v>
      </c>
      <c r="C25" s="19" t="s">
        <v>324</v>
      </c>
      <c r="D25" s="26">
        <f>D30-D26</f>
        <v>69414458.64999998</v>
      </c>
      <c r="E25" s="26">
        <f>E30-E26</f>
        <v>-308200</v>
      </c>
      <c r="F25" s="26">
        <f>F30-F26</f>
        <v>-464200</v>
      </c>
    </row>
    <row r="26" spans="1:6" ht="31.5">
      <c r="A26" s="17">
        <f t="shared" si="0"/>
        <v>7</v>
      </c>
      <c r="B26" s="23" t="s">
        <v>325</v>
      </c>
      <c r="C26" s="21" t="s">
        <v>326</v>
      </c>
      <c r="D26" s="27">
        <f aca="true" t="shared" si="1" ref="D26:F28">D27</f>
        <v>978850561.82</v>
      </c>
      <c r="E26" s="27">
        <f t="shared" si="1"/>
        <v>1017283600</v>
      </c>
      <c r="F26" s="27">
        <f t="shared" si="1"/>
        <v>1007590700</v>
      </c>
    </row>
    <row r="27" spans="1:6" ht="31.5">
      <c r="A27" s="17">
        <f t="shared" si="0"/>
        <v>8</v>
      </c>
      <c r="B27" s="23" t="s">
        <v>327</v>
      </c>
      <c r="C27" s="21" t="s">
        <v>328</v>
      </c>
      <c r="D27" s="27">
        <f t="shared" si="1"/>
        <v>978850561.82</v>
      </c>
      <c r="E27" s="27">
        <f t="shared" si="1"/>
        <v>1017283600</v>
      </c>
      <c r="F27" s="27">
        <f t="shared" si="1"/>
        <v>1007590700</v>
      </c>
    </row>
    <row r="28" spans="1:6" ht="31.5">
      <c r="A28" s="17">
        <f t="shared" si="0"/>
        <v>9</v>
      </c>
      <c r="B28" s="23" t="s">
        <v>329</v>
      </c>
      <c r="C28" s="21" t="s">
        <v>330</v>
      </c>
      <c r="D28" s="27">
        <f t="shared" si="1"/>
        <v>978850561.82</v>
      </c>
      <c r="E28" s="27">
        <f t="shared" si="1"/>
        <v>1017283600</v>
      </c>
      <c r="F28" s="27">
        <f t="shared" si="1"/>
        <v>1007590700</v>
      </c>
    </row>
    <row r="29" spans="1:6" ht="47.25">
      <c r="A29" s="17">
        <f t="shared" si="0"/>
        <v>10</v>
      </c>
      <c r="B29" s="23" t="s">
        <v>331</v>
      </c>
      <c r="C29" s="21" t="s">
        <v>344</v>
      </c>
      <c r="D29" s="27">
        <f>973850561.82+D22</f>
        <v>978850561.82</v>
      </c>
      <c r="E29" s="27">
        <f>1002783600+E22</f>
        <v>1017283600</v>
      </c>
      <c r="F29" s="27">
        <f>991590700+F22</f>
        <v>1007590700</v>
      </c>
    </row>
    <row r="30" spans="1:6" ht="31.5">
      <c r="A30" s="17">
        <f t="shared" si="0"/>
        <v>11</v>
      </c>
      <c r="B30" s="23" t="s">
        <v>332</v>
      </c>
      <c r="C30" s="21" t="s">
        <v>333</v>
      </c>
      <c r="D30" s="27">
        <f aca="true" t="shared" si="2" ref="D30:F32">D31</f>
        <v>1048265020.47</v>
      </c>
      <c r="E30" s="27">
        <f t="shared" si="2"/>
        <v>1016975400</v>
      </c>
      <c r="F30" s="27">
        <f t="shared" si="2"/>
        <v>1007126500</v>
      </c>
    </row>
    <row r="31" spans="1:6" ht="31.5">
      <c r="A31" s="17">
        <f t="shared" si="0"/>
        <v>12</v>
      </c>
      <c r="B31" s="23" t="s">
        <v>334</v>
      </c>
      <c r="C31" s="21" t="s">
        <v>335</v>
      </c>
      <c r="D31" s="27">
        <f t="shared" si="2"/>
        <v>1048265020.47</v>
      </c>
      <c r="E31" s="27">
        <f t="shared" si="2"/>
        <v>1016975400</v>
      </c>
      <c r="F31" s="27">
        <f t="shared" si="2"/>
        <v>1007126500</v>
      </c>
    </row>
    <row r="32" spans="1:6" ht="31.5">
      <c r="A32" s="17">
        <f t="shared" si="0"/>
        <v>13</v>
      </c>
      <c r="B32" s="23" t="s">
        <v>336</v>
      </c>
      <c r="C32" s="21" t="s">
        <v>337</v>
      </c>
      <c r="D32" s="27">
        <f t="shared" si="2"/>
        <v>1048265020.47</v>
      </c>
      <c r="E32" s="27">
        <f t="shared" si="2"/>
        <v>1016975400</v>
      </c>
      <c r="F32" s="27">
        <f t="shared" si="2"/>
        <v>1007126500</v>
      </c>
    </row>
    <row r="33" spans="1:6" ht="47.25">
      <c r="A33" s="17">
        <f t="shared" si="0"/>
        <v>14</v>
      </c>
      <c r="B33" s="23" t="s">
        <v>338</v>
      </c>
      <c r="C33" s="21" t="s">
        <v>345</v>
      </c>
      <c r="D33" s="27">
        <f>1048265020.47+D24</f>
        <v>1048265020.47</v>
      </c>
      <c r="E33" s="27">
        <f>1011975400+E24</f>
        <v>1016975400</v>
      </c>
      <c r="F33" s="27">
        <f>992626500+F24</f>
        <v>1007126500</v>
      </c>
    </row>
    <row r="34" spans="1:6" ht="15.75">
      <c r="A34" s="34" t="s">
        <v>339</v>
      </c>
      <c r="B34" s="34"/>
      <c r="C34" s="34"/>
      <c r="D34" s="25">
        <f>+D20+D25</f>
        <v>74414458.64999998</v>
      </c>
      <c r="E34" s="25">
        <f>+E20+E25</f>
        <v>9191800</v>
      </c>
      <c r="F34" s="25">
        <f>+F20+F25</f>
        <v>1035800</v>
      </c>
    </row>
  </sheetData>
  <sheetProtection/>
  <mergeCells count="20">
    <mergeCell ref="A34:C34"/>
    <mergeCell ref="C13:F13"/>
    <mergeCell ref="B15:E15"/>
    <mergeCell ref="A17:A18"/>
    <mergeCell ref="B17:B18"/>
    <mergeCell ref="C17:C18"/>
    <mergeCell ref="D17:F17"/>
    <mergeCell ref="A14:F14"/>
    <mergeCell ref="C11:F11"/>
    <mergeCell ref="C12:F12"/>
    <mergeCell ref="C10:F10"/>
    <mergeCell ref="C7:F7"/>
    <mergeCell ref="D8:F8"/>
    <mergeCell ref="D9:F9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6"/>
  <sheetViews>
    <sheetView workbookViewId="0" topLeftCell="A1">
      <selection activeCell="C4" sqref="C4"/>
    </sheetView>
  </sheetViews>
  <sheetFormatPr defaultColWidth="9.00390625" defaultRowHeight="12.75"/>
  <cols>
    <col min="1" max="1" width="3.875" style="44" customWidth="1"/>
    <col min="2" max="2" width="6.875" style="45" customWidth="1"/>
    <col min="3" max="3" width="24.625" style="46" customWidth="1"/>
    <col min="4" max="4" width="102.625" style="128" customWidth="1"/>
  </cols>
  <sheetData>
    <row r="1" ht="15">
      <c r="D1" s="15" t="s">
        <v>353</v>
      </c>
    </row>
    <row r="2" spans="2:4" ht="15">
      <c r="B2" s="47"/>
      <c r="C2" s="48"/>
      <c r="D2" s="15" t="s">
        <v>314</v>
      </c>
    </row>
    <row r="3" ht="15">
      <c r="D3" s="15" t="s">
        <v>311</v>
      </c>
    </row>
    <row r="4" ht="15">
      <c r="D4" s="15" t="s">
        <v>348</v>
      </c>
    </row>
    <row r="5" ht="15">
      <c r="D5" s="15" t="s">
        <v>349</v>
      </c>
    </row>
    <row r="6" spans="1:4" ht="15">
      <c r="A6" s="49"/>
      <c r="B6" s="47"/>
      <c r="C6" s="48"/>
      <c r="D6" s="29" t="s">
        <v>354</v>
      </c>
    </row>
    <row r="7" ht="15">
      <c r="D7" s="15" t="s">
        <v>353</v>
      </c>
    </row>
    <row r="8" spans="2:4" ht="15">
      <c r="B8" s="47"/>
      <c r="C8" s="48"/>
      <c r="D8" s="15" t="s">
        <v>314</v>
      </c>
    </row>
    <row r="9" ht="15">
      <c r="D9" s="15" t="s">
        <v>311</v>
      </c>
    </row>
    <row r="10" ht="15">
      <c r="D10" s="15" t="s">
        <v>348</v>
      </c>
    </row>
    <row r="11" ht="15">
      <c r="D11" s="15" t="s">
        <v>349</v>
      </c>
    </row>
    <row r="12" spans="1:13" ht="15">
      <c r="A12" s="49"/>
      <c r="B12" s="47"/>
      <c r="C12" s="48"/>
      <c r="D12" s="28" t="s">
        <v>351</v>
      </c>
      <c r="E12" s="50"/>
      <c r="F12" s="51"/>
      <c r="G12" s="51"/>
      <c r="H12" s="51"/>
      <c r="I12" s="51"/>
      <c r="J12" s="51"/>
      <c r="K12" s="51"/>
      <c r="L12" s="51"/>
      <c r="M12" s="51"/>
    </row>
    <row r="13" spans="1:13" ht="12.75">
      <c r="A13" s="52" t="s">
        <v>355</v>
      </c>
      <c r="B13" s="52"/>
      <c r="C13" s="52"/>
      <c r="D13" s="52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2.75">
      <c r="A14" s="53"/>
      <c r="B14" s="54"/>
      <c r="C14" s="54"/>
      <c r="D14" s="54"/>
      <c r="E14" s="51"/>
      <c r="F14" s="51"/>
      <c r="G14" s="51"/>
      <c r="H14" s="51"/>
      <c r="I14" s="51"/>
      <c r="J14" s="51"/>
      <c r="K14" s="51"/>
      <c r="L14" s="51"/>
      <c r="M14" s="51"/>
    </row>
    <row r="15" spans="1:4" ht="51">
      <c r="A15" s="55" t="s">
        <v>356</v>
      </c>
      <c r="B15" s="56" t="s">
        <v>357</v>
      </c>
      <c r="C15" s="57" t="s">
        <v>358</v>
      </c>
      <c r="D15" s="58" t="s">
        <v>359</v>
      </c>
    </row>
    <row r="16" spans="1:4" ht="12.75">
      <c r="A16" s="59"/>
      <c r="B16" s="60" t="s">
        <v>306</v>
      </c>
      <c r="C16" s="59">
        <v>2</v>
      </c>
      <c r="D16" s="58">
        <v>3</v>
      </c>
    </row>
    <row r="17" spans="1:4" ht="12.75">
      <c r="A17" s="61" t="s">
        <v>360</v>
      </c>
      <c r="B17" s="61"/>
      <c r="C17" s="61"/>
      <c r="D17" s="61"/>
    </row>
    <row r="18" spans="1:4" ht="12.75">
      <c r="A18" s="62">
        <v>1</v>
      </c>
      <c r="B18" s="63" t="s">
        <v>361</v>
      </c>
      <c r="C18" s="64" t="s">
        <v>362</v>
      </c>
      <c r="D18" s="65" t="s">
        <v>363</v>
      </c>
    </row>
    <row r="19" spans="1:4" ht="12.75">
      <c r="A19" s="62"/>
      <c r="B19" s="66" t="s">
        <v>361</v>
      </c>
      <c r="C19" s="67" t="s">
        <v>364</v>
      </c>
      <c r="D19" s="68" t="s">
        <v>365</v>
      </c>
    </row>
    <row r="20" spans="1:4" ht="15" customHeight="1">
      <c r="A20" s="62"/>
      <c r="B20" s="66" t="s">
        <v>361</v>
      </c>
      <c r="C20" s="67" t="s">
        <v>366</v>
      </c>
      <c r="D20" s="68" t="s">
        <v>367</v>
      </c>
    </row>
    <row r="21" spans="1:4" ht="25.5">
      <c r="A21" s="62"/>
      <c r="B21" s="66" t="s">
        <v>361</v>
      </c>
      <c r="C21" s="67" t="s">
        <v>368</v>
      </c>
      <c r="D21" s="68" t="s">
        <v>369</v>
      </c>
    </row>
    <row r="22" spans="1:4" ht="25.5">
      <c r="A22" s="62"/>
      <c r="B22" s="66" t="s">
        <v>361</v>
      </c>
      <c r="C22" s="67" t="s">
        <v>370</v>
      </c>
      <c r="D22" s="68" t="s">
        <v>371</v>
      </c>
    </row>
    <row r="23" spans="1:4" ht="25.5">
      <c r="A23" s="62"/>
      <c r="B23" s="66" t="s">
        <v>361</v>
      </c>
      <c r="C23" s="67" t="s">
        <v>372</v>
      </c>
      <c r="D23" s="68" t="s">
        <v>373</v>
      </c>
    </row>
    <row r="24" spans="1:4" ht="25.5">
      <c r="A24" s="62"/>
      <c r="B24" s="63" t="s">
        <v>361</v>
      </c>
      <c r="C24" s="64" t="s">
        <v>374</v>
      </c>
      <c r="D24" s="65" t="s">
        <v>375</v>
      </c>
    </row>
    <row r="25" spans="1:4" ht="12.75">
      <c r="A25" s="62"/>
      <c r="B25" s="66" t="s">
        <v>361</v>
      </c>
      <c r="C25" s="69" t="s">
        <v>376</v>
      </c>
      <c r="D25" s="70" t="s">
        <v>377</v>
      </c>
    </row>
    <row r="26" spans="1:4" ht="12.75">
      <c r="A26" s="62"/>
      <c r="B26" s="63" t="s">
        <v>361</v>
      </c>
      <c r="C26" s="64" t="s">
        <v>378</v>
      </c>
      <c r="D26" s="65" t="s">
        <v>379</v>
      </c>
    </row>
    <row r="27" spans="1:4" ht="25.5">
      <c r="A27" s="62"/>
      <c r="B27" s="66" t="s">
        <v>361</v>
      </c>
      <c r="C27" s="71" t="s">
        <v>380</v>
      </c>
      <c r="D27" s="72" t="s">
        <v>381</v>
      </c>
    </row>
    <row r="28" spans="1:4" ht="25.5">
      <c r="A28" s="62"/>
      <c r="B28" s="73" t="s">
        <v>361</v>
      </c>
      <c r="C28" s="74" t="s">
        <v>382</v>
      </c>
      <c r="D28" s="72" t="s">
        <v>383</v>
      </c>
    </row>
    <row r="29" spans="1:4" ht="12.75">
      <c r="A29" s="75" t="s">
        <v>384</v>
      </c>
      <c r="B29" s="76"/>
      <c r="C29" s="76"/>
      <c r="D29" s="77"/>
    </row>
    <row r="30" spans="1:4" ht="17.25" customHeight="1">
      <c r="A30" s="78">
        <v>2</v>
      </c>
      <c r="B30" s="63" t="s">
        <v>385</v>
      </c>
      <c r="C30" s="67" t="s">
        <v>366</v>
      </c>
      <c r="D30" s="68" t="s">
        <v>367</v>
      </c>
    </row>
    <row r="31" spans="1:4" ht="25.5">
      <c r="A31" s="79"/>
      <c r="B31" s="63" t="s">
        <v>385</v>
      </c>
      <c r="C31" s="67" t="s">
        <v>368</v>
      </c>
      <c r="D31" s="68" t="s">
        <v>369</v>
      </c>
    </row>
    <row r="32" spans="1:4" ht="25.5">
      <c r="A32" s="79"/>
      <c r="B32" s="66" t="s">
        <v>385</v>
      </c>
      <c r="C32" s="67" t="s">
        <v>370</v>
      </c>
      <c r="D32" s="68" t="s">
        <v>371</v>
      </c>
    </row>
    <row r="33" spans="1:4" ht="25.5">
      <c r="A33" s="79"/>
      <c r="B33" s="66" t="s">
        <v>385</v>
      </c>
      <c r="C33" s="67" t="s">
        <v>372</v>
      </c>
      <c r="D33" s="68" t="s">
        <v>373</v>
      </c>
    </row>
    <row r="34" spans="1:4" ht="25.5">
      <c r="A34" s="79"/>
      <c r="B34" s="63" t="s">
        <v>385</v>
      </c>
      <c r="C34" s="64" t="s">
        <v>374</v>
      </c>
      <c r="D34" s="65" t="s">
        <v>375</v>
      </c>
    </row>
    <row r="35" spans="1:4" ht="12.75">
      <c r="A35" s="79"/>
      <c r="B35" s="66" t="s">
        <v>385</v>
      </c>
      <c r="C35" s="69" t="s">
        <v>376</v>
      </c>
      <c r="D35" s="70" t="s">
        <v>377</v>
      </c>
    </row>
    <row r="36" spans="1:4" ht="12.75">
      <c r="A36" s="79"/>
      <c r="B36" s="66" t="s">
        <v>385</v>
      </c>
      <c r="C36" s="71" t="s">
        <v>378</v>
      </c>
      <c r="D36" s="72" t="s">
        <v>386</v>
      </c>
    </row>
    <row r="37" spans="1:4" ht="25.5">
      <c r="A37" s="80"/>
      <c r="B37" s="66" t="s">
        <v>385</v>
      </c>
      <c r="C37" s="74" t="s">
        <v>382</v>
      </c>
      <c r="D37" s="72" t="s">
        <v>383</v>
      </c>
    </row>
    <row r="38" spans="1:4" ht="12.75">
      <c r="A38" s="75" t="s">
        <v>387</v>
      </c>
      <c r="B38" s="76"/>
      <c r="C38" s="76"/>
      <c r="D38" s="77"/>
    </row>
    <row r="39" spans="1:4" ht="13.5" customHeight="1">
      <c r="A39" s="78">
        <v>3</v>
      </c>
      <c r="B39" s="63" t="s">
        <v>388</v>
      </c>
      <c r="C39" s="67" t="s">
        <v>366</v>
      </c>
      <c r="D39" s="68" t="s">
        <v>367</v>
      </c>
    </row>
    <row r="40" spans="1:4" ht="12.75">
      <c r="A40" s="79"/>
      <c r="B40" s="63" t="s">
        <v>388</v>
      </c>
      <c r="C40" s="67" t="s">
        <v>364</v>
      </c>
      <c r="D40" s="68" t="s">
        <v>365</v>
      </c>
    </row>
    <row r="41" spans="1:4" ht="25.5">
      <c r="A41" s="79"/>
      <c r="B41" s="63" t="s">
        <v>388</v>
      </c>
      <c r="C41" s="67" t="s">
        <v>368</v>
      </c>
      <c r="D41" s="68" t="s">
        <v>369</v>
      </c>
    </row>
    <row r="42" spans="1:4" ht="25.5">
      <c r="A42" s="79"/>
      <c r="B42" s="63" t="s">
        <v>388</v>
      </c>
      <c r="C42" s="67" t="s">
        <v>370</v>
      </c>
      <c r="D42" s="68" t="s">
        <v>371</v>
      </c>
    </row>
    <row r="43" spans="1:4" ht="25.5">
      <c r="A43" s="79"/>
      <c r="B43" s="63" t="s">
        <v>388</v>
      </c>
      <c r="C43" s="67" t="s">
        <v>372</v>
      </c>
      <c r="D43" s="68" t="s">
        <v>373</v>
      </c>
    </row>
    <row r="44" spans="1:4" ht="25.5">
      <c r="A44" s="79"/>
      <c r="B44" s="66" t="s">
        <v>388</v>
      </c>
      <c r="C44" s="64" t="s">
        <v>374</v>
      </c>
      <c r="D44" s="65" t="s">
        <v>375</v>
      </c>
    </row>
    <row r="45" spans="1:4" ht="12.75">
      <c r="A45" s="79"/>
      <c r="B45" s="66" t="s">
        <v>388</v>
      </c>
      <c r="C45" s="69" t="s">
        <v>376</v>
      </c>
      <c r="D45" s="70" t="s">
        <v>377</v>
      </c>
    </row>
    <row r="46" spans="1:4" ht="12.75">
      <c r="A46" s="80"/>
      <c r="B46" s="66" t="s">
        <v>388</v>
      </c>
      <c r="C46" s="71" t="s">
        <v>378</v>
      </c>
      <c r="D46" s="72" t="s">
        <v>386</v>
      </c>
    </row>
    <row r="47" spans="1:4" ht="15.75" customHeight="1">
      <c r="A47" s="81"/>
      <c r="B47" s="82" t="s">
        <v>389</v>
      </c>
      <c r="C47" s="82"/>
      <c r="D47" s="83"/>
    </row>
    <row r="48" spans="1:4" ht="15.75" customHeight="1">
      <c r="A48" s="84">
        <v>4</v>
      </c>
      <c r="B48" s="66" t="s">
        <v>390</v>
      </c>
      <c r="C48" s="67" t="s">
        <v>368</v>
      </c>
      <c r="D48" s="68" t="s">
        <v>369</v>
      </c>
    </row>
    <row r="49" spans="1:4" ht="15.75" customHeight="1">
      <c r="A49" s="85"/>
      <c r="B49" s="66" t="s">
        <v>390</v>
      </c>
      <c r="C49" s="67" t="s">
        <v>370</v>
      </c>
      <c r="D49" s="68" t="s">
        <v>371</v>
      </c>
    </row>
    <row r="50" spans="1:4" ht="38.25">
      <c r="A50" s="85"/>
      <c r="B50" s="66" t="s">
        <v>390</v>
      </c>
      <c r="C50" s="69" t="s">
        <v>391</v>
      </c>
      <c r="D50" s="86" t="s">
        <v>392</v>
      </c>
    </row>
    <row r="51" spans="1:4" ht="29.25" customHeight="1">
      <c r="A51" s="85"/>
      <c r="B51" s="66" t="s">
        <v>390</v>
      </c>
      <c r="C51" s="69" t="s">
        <v>393</v>
      </c>
      <c r="D51" s="86" t="s">
        <v>394</v>
      </c>
    </row>
    <row r="52" spans="1:4" ht="38.25">
      <c r="A52" s="85"/>
      <c r="B52" s="66" t="s">
        <v>390</v>
      </c>
      <c r="C52" s="69" t="s">
        <v>395</v>
      </c>
      <c r="D52" s="86" t="s">
        <v>396</v>
      </c>
    </row>
    <row r="53" spans="1:4" ht="25.5">
      <c r="A53" s="85"/>
      <c r="B53" s="66" t="s">
        <v>390</v>
      </c>
      <c r="C53" s="69" t="s">
        <v>397</v>
      </c>
      <c r="D53" s="86" t="s">
        <v>398</v>
      </c>
    </row>
    <row r="54" spans="1:4" ht="25.5">
      <c r="A54" s="85"/>
      <c r="B54" s="66" t="s">
        <v>390</v>
      </c>
      <c r="C54" s="87" t="s">
        <v>372</v>
      </c>
      <c r="D54" s="72" t="s">
        <v>373</v>
      </c>
    </row>
    <row r="55" spans="1:4" ht="25.5">
      <c r="A55" s="85"/>
      <c r="B55" s="66" t="s">
        <v>390</v>
      </c>
      <c r="C55" s="64" t="s">
        <v>374</v>
      </c>
      <c r="D55" s="65" t="s">
        <v>375</v>
      </c>
    </row>
    <row r="56" spans="1:4" ht="12.75">
      <c r="A56" s="85"/>
      <c r="B56" s="66" t="s">
        <v>390</v>
      </c>
      <c r="C56" s="69" t="s">
        <v>376</v>
      </c>
      <c r="D56" s="70" t="s">
        <v>377</v>
      </c>
    </row>
    <row r="57" spans="1:4" ht="12.75">
      <c r="A57" s="88"/>
      <c r="B57" s="66" t="s">
        <v>390</v>
      </c>
      <c r="C57" s="71" t="s">
        <v>378</v>
      </c>
      <c r="D57" s="72" t="s">
        <v>386</v>
      </c>
    </row>
    <row r="58" spans="1:4" ht="12.75">
      <c r="A58" s="89" t="s">
        <v>399</v>
      </c>
      <c r="B58" s="90"/>
      <c r="C58" s="90"/>
      <c r="D58" s="91"/>
    </row>
    <row r="59" spans="1:4" ht="15.75" customHeight="1">
      <c r="A59" s="78">
        <v>5</v>
      </c>
      <c r="B59" s="66" t="s">
        <v>400</v>
      </c>
      <c r="C59" s="87" t="s">
        <v>366</v>
      </c>
      <c r="D59" s="72" t="s">
        <v>367</v>
      </c>
    </row>
    <row r="60" spans="1:4" ht="12.75">
      <c r="A60" s="79"/>
      <c r="B60" s="66" t="s">
        <v>400</v>
      </c>
      <c r="C60" s="87" t="s">
        <v>364</v>
      </c>
      <c r="D60" s="72" t="s">
        <v>365</v>
      </c>
    </row>
    <row r="61" spans="1:4" ht="25.5">
      <c r="A61" s="79"/>
      <c r="B61" s="66" t="s">
        <v>400</v>
      </c>
      <c r="C61" s="87" t="s">
        <v>368</v>
      </c>
      <c r="D61" s="72" t="s">
        <v>369</v>
      </c>
    </row>
    <row r="62" spans="1:4" ht="25.5">
      <c r="A62" s="79"/>
      <c r="B62" s="66" t="s">
        <v>400</v>
      </c>
      <c r="C62" s="87" t="s">
        <v>370</v>
      </c>
      <c r="D62" s="72" t="s">
        <v>371</v>
      </c>
    </row>
    <row r="63" spans="1:4" ht="25.5">
      <c r="A63" s="79"/>
      <c r="B63" s="66" t="s">
        <v>400</v>
      </c>
      <c r="C63" s="87" t="s">
        <v>372</v>
      </c>
      <c r="D63" s="72" t="s">
        <v>373</v>
      </c>
    </row>
    <row r="64" spans="1:4" ht="25.5">
      <c r="A64" s="79"/>
      <c r="B64" s="66" t="s">
        <v>400</v>
      </c>
      <c r="C64" s="64" t="s">
        <v>374</v>
      </c>
      <c r="D64" s="65" t="s">
        <v>375</v>
      </c>
    </row>
    <row r="65" spans="1:4" ht="12.75">
      <c r="A65" s="79"/>
      <c r="B65" s="66" t="s">
        <v>400</v>
      </c>
      <c r="C65" s="69" t="s">
        <v>376</v>
      </c>
      <c r="D65" s="70" t="s">
        <v>377</v>
      </c>
    </row>
    <row r="66" spans="1:4" ht="12.75">
      <c r="A66" s="80"/>
      <c r="B66" s="66" t="s">
        <v>400</v>
      </c>
      <c r="C66" s="71" t="s">
        <v>378</v>
      </c>
      <c r="D66" s="72" t="s">
        <v>386</v>
      </c>
    </row>
    <row r="67" spans="1:4" ht="12.75">
      <c r="A67" s="75" t="s">
        <v>401</v>
      </c>
      <c r="B67" s="76"/>
      <c r="C67" s="76"/>
      <c r="D67" s="77"/>
    </row>
    <row r="68" spans="1:4" ht="16.5" customHeight="1">
      <c r="A68" s="84">
        <v>6</v>
      </c>
      <c r="B68" s="66" t="s">
        <v>402</v>
      </c>
      <c r="C68" s="87" t="s">
        <v>366</v>
      </c>
      <c r="D68" s="72" t="s">
        <v>367</v>
      </c>
    </row>
    <row r="69" spans="1:4" ht="25.5">
      <c r="A69" s="85"/>
      <c r="B69" s="66" t="s">
        <v>402</v>
      </c>
      <c r="C69" s="87" t="s">
        <v>368</v>
      </c>
      <c r="D69" s="72" t="s">
        <v>369</v>
      </c>
    </row>
    <row r="70" spans="1:4" ht="25.5">
      <c r="A70" s="85"/>
      <c r="B70" s="66" t="s">
        <v>402</v>
      </c>
      <c r="C70" s="87" t="s">
        <v>370</v>
      </c>
      <c r="D70" s="72" t="s">
        <v>371</v>
      </c>
    </row>
    <row r="71" spans="1:4" ht="25.5">
      <c r="A71" s="85"/>
      <c r="B71" s="66" t="s">
        <v>402</v>
      </c>
      <c r="C71" s="87" t="s">
        <v>372</v>
      </c>
      <c r="D71" s="72" t="s">
        <v>373</v>
      </c>
    </row>
    <row r="72" spans="1:4" ht="25.5">
      <c r="A72" s="85"/>
      <c r="B72" s="66" t="s">
        <v>402</v>
      </c>
      <c r="C72" s="64" t="s">
        <v>374</v>
      </c>
      <c r="D72" s="65" t="s">
        <v>375</v>
      </c>
    </row>
    <row r="73" spans="1:4" ht="12.75">
      <c r="A73" s="85"/>
      <c r="B73" s="66" t="s">
        <v>402</v>
      </c>
      <c r="C73" s="69" t="s">
        <v>376</v>
      </c>
      <c r="D73" s="70" t="s">
        <v>377</v>
      </c>
    </row>
    <row r="74" spans="1:4" ht="12.75">
      <c r="A74" s="85"/>
      <c r="B74" s="66" t="s">
        <v>402</v>
      </c>
      <c r="C74" s="71" t="s">
        <v>378</v>
      </c>
      <c r="D74" s="72" t="s">
        <v>386</v>
      </c>
    </row>
    <row r="75" spans="1:4" ht="25.5">
      <c r="A75" s="88"/>
      <c r="B75" s="66" t="s">
        <v>402</v>
      </c>
      <c r="C75" s="74" t="s">
        <v>382</v>
      </c>
      <c r="D75" s="72" t="s">
        <v>383</v>
      </c>
    </row>
    <row r="76" spans="1:4" ht="12.75">
      <c r="A76" s="75" t="s">
        <v>403</v>
      </c>
      <c r="B76" s="76"/>
      <c r="C76" s="76"/>
      <c r="D76" s="77"/>
    </row>
    <row r="77" spans="1:4" ht="15.75" customHeight="1">
      <c r="A77" s="84">
        <v>7</v>
      </c>
      <c r="B77" s="66" t="s">
        <v>404</v>
      </c>
      <c r="C77" s="87" t="s">
        <v>366</v>
      </c>
      <c r="D77" s="72" t="s">
        <v>367</v>
      </c>
    </row>
    <row r="78" spans="1:4" ht="25.5">
      <c r="A78" s="85"/>
      <c r="B78" s="66" t="s">
        <v>404</v>
      </c>
      <c r="C78" s="87" t="s">
        <v>368</v>
      </c>
      <c r="D78" s="72" t="s">
        <v>369</v>
      </c>
    </row>
    <row r="79" spans="1:4" ht="25.5">
      <c r="A79" s="85"/>
      <c r="B79" s="66" t="s">
        <v>404</v>
      </c>
      <c r="C79" s="87" t="s">
        <v>370</v>
      </c>
      <c r="D79" s="72" t="s">
        <v>371</v>
      </c>
    </row>
    <row r="80" spans="1:4" ht="25.5">
      <c r="A80" s="85"/>
      <c r="B80" s="66" t="s">
        <v>404</v>
      </c>
      <c r="C80" s="87" t="s">
        <v>372</v>
      </c>
      <c r="D80" s="72" t="s">
        <v>373</v>
      </c>
    </row>
    <row r="81" spans="1:4" ht="25.5">
      <c r="A81" s="85"/>
      <c r="B81" s="66" t="s">
        <v>404</v>
      </c>
      <c r="C81" s="64" t="s">
        <v>374</v>
      </c>
      <c r="D81" s="65" t="s">
        <v>375</v>
      </c>
    </row>
    <row r="82" spans="1:4" ht="12.75">
      <c r="A82" s="85"/>
      <c r="B82" s="66" t="s">
        <v>404</v>
      </c>
      <c r="C82" s="69" t="s">
        <v>376</v>
      </c>
      <c r="D82" s="70" t="s">
        <v>377</v>
      </c>
    </row>
    <row r="83" spans="1:4" ht="12.75">
      <c r="A83" s="85"/>
      <c r="B83" s="66" t="s">
        <v>404</v>
      </c>
      <c r="C83" s="71" t="s">
        <v>378</v>
      </c>
      <c r="D83" s="72" t="s">
        <v>386</v>
      </c>
    </row>
    <row r="84" spans="1:4" ht="27" customHeight="1">
      <c r="A84" s="88"/>
      <c r="B84" s="66" t="s">
        <v>404</v>
      </c>
      <c r="C84" s="71" t="s">
        <v>382</v>
      </c>
      <c r="D84" s="92" t="s">
        <v>405</v>
      </c>
    </row>
    <row r="85" spans="1:4" ht="12.75">
      <c r="A85" s="75" t="s">
        <v>406</v>
      </c>
      <c r="B85" s="76"/>
      <c r="C85" s="76"/>
      <c r="D85" s="77"/>
    </row>
    <row r="86" spans="1:4" ht="14.25" customHeight="1">
      <c r="A86" s="84">
        <v>8</v>
      </c>
      <c r="B86" s="63" t="s">
        <v>407</v>
      </c>
      <c r="C86" s="87" t="s">
        <v>366</v>
      </c>
      <c r="D86" s="72" t="s">
        <v>367</v>
      </c>
    </row>
    <row r="87" spans="1:4" ht="12.75">
      <c r="A87" s="85"/>
      <c r="B87" s="93" t="s">
        <v>407</v>
      </c>
      <c r="C87" s="94" t="s">
        <v>364</v>
      </c>
      <c r="D87" s="95" t="s">
        <v>365</v>
      </c>
    </row>
    <row r="88" spans="1:4" ht="25.5">
      <c r="A88" s="85"/>
      <c r="B88" s="93" t="s">
        <v>407</v>
      </c>
      <c r="C88" s="87" t="s">
        <v>368</v>
      </c>
      <c r="D88" s="72" t="s">
        <v>369</v>
      </c>
    </row>
    <row r="89" spans="1:4" ht="25.5">
      <c r="A89" s="85"/>
      <c r="B89" s="93" t="s">
        <v>407</v>
      </c>
      <c r="C89" s="87" t="s">
        <v>370</v>
      </c>
      <c r="D89" s="72" t="s">
        <v>371</v>
      </c>
    </row>
    <row r="90" spans="1:4" ht="25.5">
      <c r="A90" s="85"/>
      <c r="B90" s="73" t="s">
        <v>407</v>
      </c>
      <c r="C90" s="96" t="s">
        <v>408</v>
      </c>
      <c r="D90" s="72" t="s">
        <v>409</v>
      </c>
    </row>
    <row r="91" spans="1:4" ht="25.5">
      <c r="A91" s="85"/>
      <c r="B91" s="73" t="s">
        <v>407</v>
      </c>
      <c r="C91" s="96" t="s">
        <v>391</v>
      </c>
      <c r="D91" s="72" t="s">
        <v>410</v>
      </c>
    </row>
    <row r="92" spans="1:4" ht="25.5">
      <c r="A92" s="85"/>
      <c r="B92" s="73" t="s">
        <v>407</v>
      </c>
      <c r="C92" s="96" t="s">
        <v>411</v>
      </c>
      <c r="D92" s="72" t="s">
        <v>412</v>
      </c>
    </row>
    <row r="93" spans="1:4" ht="25.5">
      <c r="A93" s="85"/>
      <c r="B93" s="73" t="s">
        <v>407</v>
      </c>
      <c r="C93" s="96" t="s">
        <v>413</v>
      </c>
      <c r="D93" s="72" t="s">
        <v>414</v>
      </c>
    </row>
    <row r="94" spans="1:4" ht="25.5">
      <c r="A94" s="85"/>
      <c r="B94" s="73" t="s">
        <v>407</v>
      </c>
      <c r="C94" s="96" t="s">
        <v>393</v>
      </c>
      <c r="D94" s="72" t="s">
        <v>415</v>
      </c>
    </row>
    <row r="95" spans="1:4" ht="25.5">
      <c r="A95" s="85"/>
      <c r="B95" s="73" t="s">
        <v>407</v>
      </c>
      <c r="C95" s="96" t="s">
        <v>395</v>
      </c>
      <c r="D95" s="72" t="s">
        <v>416</v>
      </c>
    </row>
    <row r="96" spans="1:4" ht="25.5">
      <c r="A96" s="85"/>
      <c r="B96" s="73" t="s">
        <v>407</v>
      </c>
      <c r="C96" s="96" t="s">
        <v>417</v>
      </c>
      <c r="D96" s="72" t="s">
        <v>418</v>
      </c>
    </row>
    <row r="97" spans="1:4" ht="25.5">
      <c r="A97" s="85"/>
      <c r="B97" s="73" t="s">
        <v>407</v>
      </c>
      <c r="C97" s="96" t="s">
        <v>419</v>
      </c>
      <c r="D97" s="72" t="s">
        <v>420</v>
      </c>
    </row>
    <row r="98" spans="1:4" ht="25.5">
      <c r="A98" s="85"/>
      <c r="B98" s="73" t="s">
        <v>407</v>
      </c>
      <c r="C98" s="96" t="s">
        <v>421</v>
      </c>
      <c r="D98" s="72" t="s">
        <v>422</v>
      </c>
    </row>
    <row r="99" spans="1:4" ht="25.5">
      <c r="A99" s="85"/>
      <c r="B99" s="73" t="s">
        <v>407</v>
      </c>
      <c r="C99" s="96" t="s">
        <v>397</v>
      </c>
      <c r="D99" s="72" t="s">
        <v>423</v>
      </c>
    </row>
    <row r="100" spans="1:4" ht="25.5">
      <c r="A100" s="85"/>
      <c r="B100" s="73" t="s">
        <v>407</v>
      </c>
      <c r="C100" s="87" t="s">
        <v>372</v>
      </c>
      <c r="D100" s="72" t="s">
        <v>373</v>
      </c>
    </row>
    <row r="101" spans="1:4" ht="25.5">
      <c r="A101" s="85"/>
      <c r="B101" s="73" t="s">
        <v>407</v>
      </c>
      <c r="C101" s="64" t="s">
        <v>374</v>
      </c>
      <c r="D101" s="65" t="s">
        <v>375</v>
      </c>
    </row>
    <row r="102" spans="1:4" ht="12.75">
      <c r="A102" s="85"/>
      <c r="B102" s="63" t="s">
        <v>407</v>
      </c>
      <c r="C102" s="97" t="s">
        <v>376</v>
      </c>
      <c r="D102" s="98" t="s">
        <v>377</v>
      </c>
    </row>
    <row r="103" spans="1:4" ht="12.75">
      <c r="A103" s="85"/>
      <c r="B103" s="63" t="s">
        <v>407</v>
      </c>
      <c r="C103" s="64" t="s">
        <v>378</v>
      </c>
      <c r="D103" s="65" t="s">
        <v>386</v>
      </c>
    </row>
    <row r="104" spans="1:4" ht="26.25" customHeight="1">
      <c r="A104" s="85"/>
      <c r="B104" s="63" t="s">
        <v>407</v>
      </c>
      <c r="C104" s="87" t="s">
        <v>424</v>
      </c>
      <c r="D104" s="65" t="s">
        <v>425</v>
      </c>
    </row>
    <row r="105" spans="1:4" ht="25.5">
      <c r="A105" s="85"/>
      <c r="B105" s="66" t="s">
        <v>407</v>
      </c>
      <c r="C105" s="87" t="s">
        <v>426</v>
      </c>
      <c r="D105" s="99" t="s">
        <v>427</v>
      </c>
    </row>
    <row r="106" spans="1:4" s="100" customFormat="1" ht="12.75">
      <c r="A106" s="85"/>
      <c r="B106" s="66" t="s">
        <v>407</v>
      </c>
      <c r="C106" s="87" t="s">
        <v>428</v>
      </c>
      <c r="D106" s="99" t="s">
        <v>429</v>
      </c>
    </row>
    <row r="107" spans="1:4" s="100" customFormat="1" ht="76.5">
      <c r="A107" s="85"/>
      <c r="B107" s="66" t="s">
        <v>407</v>
      </c>
      <c r="C107" s="87" t="s">
        <v>430</v>
      </c>
      <c r="D107" s="101" t="s">
        <v>431</v>
      </c>
    </row>
    <row r="108" spans="1:4" s="100" customFormat="1" ht="51">
      <c r="A108" s="85"/>
      <c r="B108" s="66" t="s">
        <v>407</v>
      </c>
      <c r="C108" s="87" t="s">
        <v>432</v>
      </c>
      <c r="D108" s="101" t="s">
        <v>433</v>
      </c>
    </row>
    <row r="109" spans="1:4" s="100" customFormat="1" ht="25.5">
      <c r="A109" s="85"/>
      <c r="B109" s="66" t="s">
        <v>407</v>
      </c>
      <c r="C109" s="87" t="s">
        <v>434</v>
      </c>
      <c r="D109" s="99" t="s">
        <v>435</v>
      </c>
    </row>
    <row r="110" spans="1:4" s="100" customFormat="1" ht="38.25" customHeight="1">
      <c r="A110" s="85"/>
      <c r="B110" s="66" t="s">
        <v>407</v>
      </c>
      <c r="C110" s="87" t="s">
        <v>436</v>
      </c>
      <c r="D110" s="101" t="s">
        <v>437</v>
      </c>
    </row>
    <row r="111" spans="1:4" s="100" customFormat="1" ht="38.25">
      <c r="A111" s="85"/>
      <c r="B111" s="66" t="s">
        <v>407</v>
      </c>
      <c r="C111" s="87" t="s">
        <v>438</v>
      </c>
      <c r="D111" s="101" t="s">
        <v>439</v>
      </c>
    </row>
    <row r="112" spans="1:4" s="100" customFormat="1" ht="38.25">
      <c r="A112" s="85"/>
      <c r="B112" s="66" t="s">
        <v>407</v>
      </c>
      <c r="C112" s="87" t="s">
        <v>440</v>
      </c>
      <c r="D112" s="101" t="s">
        <v>441</v>
      </c>
    </row>
    <row r="113" spans="1:4" s="100" customFormat="1" ht="38.25">
      <c r="A113" s="85"/>
      <c r="B113" s="66" t="s">
        <v>407</v>
      </c>
      <c r="C113" s="87" t="s">
        <v>442</v>
      </c>
      <c r="D113" s="101" t="s">
        <v>443</v>
      </c>
    </row>
    <row r="114" spans="1:4" s="100" customFormat="1" ht="51">
      <c r="A114" s="85"/>
      <c r="B114" s="66" t="s">
        <v>407</v>
      </c>
      <c r="C114" s="87" t="s">
        <v>444</v>
      </c>
      <c r="D114" s="101" t="s">
        <v>445</v>
      </c>
    </row>
    <row r="115" spans="1:4" s="100" customFormat="1" ht="38.25">
      <c r="A115" s="85"/>
      <c r="B115" s="66" t="s">
        <v>407</v>
      </c>
      <c r="C115" s="87" t="s">
        <v>446</v>
      </c>
      <c r="D115" s="101" t="s">
        <v>447</v>
      </c>
    </row>
    <row r="116" spans="1:4" s="100" customFormat="1" ht="51">
      <c r="A116" s="85"/>
      <c r="B116" s="66" t="s">
        <v>407</v>
      </c>
      <c r="C116" s="87" t="s">
        <v>448</v>
      </c>
      <c r="D116" s="101" t="s">
        <v>449</v>
      </c>
    </row>
    <row r="117" spans="1:4" s="100" customFormat="1" ht="51">
      <c r="A117" s="85"/>
      <c r="B117" s="66" t="s">
        <v>407</v>
      </c>
      <c r="C117" s="87" t="s">
        <v>450</v>
      </c>
      <c r="D117" s="101" t="s">
        <v>451</v>
      </c>
    </row>
    <row r="118" spans="1:4" s="100" customFormat="1" ht="25.5">
      <c r="A118" s="85"/>
      <c r="B118" s="66" t="s">
        <v>407</v>
      </c>
      <c r="C118" s="87" t="s">
        <v>452</v>
      </c>
      <c r="D118" s="99" t="s">
        <v>453</v>
      </c>
    </row>
    <row r="119" spans="1:4" s="100" customFormat="1" ht="25.5">
      <c r="A119" s="85"/>
      <c r="B119" s="102" t="s">
        <v>407</v>
      </c>
      <c r="C119" s="103" t="s">
        <v>454</v>
      </c>
      <c r="D119" s="104" t="s">
        <v>455</v>
      </c>
    </row>
    <row r="120" spans="1:4" s="100" customFormat="1" ht="39.75" customHeight="1">
      <c r="A120" s="85"/>
      <c r="B120" s="105" t="s">
        <v>407</v>
      </c>
      <c r="C120" s="103" t="s">
        <v>456</v>
      </c>
      <c r="D120" s="106" t="s">
        <v>457</v>
      </c>
    </row>
    <row r="121" spans="1:4" s="100" customFormat="1" ht="25.5">
      <c r="A121" s="85"/>
      <c r="B121" s="107" t="s">
        <v>407</v>
      </c>
      <c r="C121" s="67" t="s">
        <v>458</v>
      </c>
      <c r="D121" s="108" t="s">
        <v>459</v>
      </c>
    </row>
    <row r="122" spans="1:4" s="100" customFormat="1" ht="12.75">
      <c r="A122" s="85"/>
      <c r="B122" s="107" t="s">
        <v>407</v>
      </c>
      <c r="C122" s="67" t="s">
        <v>460</v>
      </c>
      <c r="D122" s="108" t="s">
        <v>461</v>
      </c>
    </row>
    <row r="123" spans="1:4" s="100" customFormat="1" ht="25.5">
      <c r="A123" s="85"/>
      <c r="B123" s="66" t="s">
        <v>407</v>
      </c>
      <c r="C123" s="87" t="s">
        <v>462</v>
      </c>
      <c r="D123" s="86" t="s">
        <v>463</v>
      </c>
    </row>
    <row r="124" spans="1:4" s="100" customFormat="1" ht="25.5">
      <c r="A124" s="85"/>
      <c r="B124" s="107" t="s">
        <v>407</v>
      </c>
      <c r="C124" s="67" t="s">
        <v>464</v>
      </c>
      <c r="D124" s="108" t="s">
        <v>465</v>
      </c>
    </row>
    <row r="125" spans="1:4" s="100" customFormat="1" ht="25.5">
      <c r="A125" s="85"/>
      <c r="B125" s="107" t="s">
        <v>407</v>
      </c>
      <c r="C125" s="67" t="s">
        <v>466</v>
      </c>
      <c r="D125" s="108" t="s">
        <v>467</v>
      </c>
    </row>
    <row r="126" spans="1:4" s="100" customFormat="1" ht="25.5" customHeight="1">
      <c r="A126" s="85"/>
      <c r="B126" s="107" t="s">
        <v>407</v>
      </c>
      <c r="C126" s="67" t="s">
        <v>468</v>
      </c>
      <c r="D126" s="108" t="s">
        <v>469</v>
      </c>
    </row>
    <row r="127" spans="1:4" s="100" customFormat="1" ht="25.5">
      <c r="A127" s="85"/>
      <c r="B127" s="66" t="s">
        <v>407</v>
      </c>
      <c r="C127" s="71" t="s">
        <v>470</v>
      </c>
      <c r="D127" s="109" t="s">
        <v>471</v>
      </c>
    </row>
    <row r="128" spans="1:4" s="100" customFormat="1" ht="64.5" customHeight="1">
      <c r="A128" s="85"/>
      <c r="B128" s="66" t="s">
        <v>407</v>
      </c>
      <c r="C128" s="87" t="s">
        <v>472</v>
      </c>
      <c r="D128" s="99" t="s">
        <v>473</v>
      </c>
    </row>
    <row r="129" spans="1:4" s="100" customFormat="1" ht="63.75">
      <c r="A129" s="85"/>
      <c r="B129" s="66" t="s">
        <v>407</v>
      </c>
      <c r="C129" s="67" t="s">
        <v>474</v>
      </c>
      <c r="D129" s="108" t="s">
        <v>475</v>
      </c>
    </row>
    <row r="130" spans="1:4" s="100" customFormat="1" ht="63.75">
      <c r="A130" s="85"/>
      <c r="B130" s="66" t="s">
        <v>407</v>
      </c>
      <c r="C130" s="87" t="s">
        <v>476</v>
      </c>
      <c r="D130" s="99" t="s">
        <v>477</v>
      </c>
    </row>
    <row r="131" spans="1:4" s="100" customFormat="1" ht="76.5">
      <c r="A131" s="85"/>
      <c r="B131" s="66" t="s">
        <v>407</v>
      </c>
      <c r="C131" s="87" t="s">
        <v>478</v>
      </c>
      <c r="D131" s="99" t="s">
        <v>479</v>
      </c>
    </row>
    <row r="132" spans="1:4" s="100" customFormat="1" ht="76.5">
      <c r="A132" s="85"/>
      <c r="B132" s="66" t="s">
        <v>407</v>
      </c>
      <c r="C132" s="87" t="s">
        <v>480</v>
      </c>
      <c r="D132" s="99" t="s">
        <v>481</v>
      </c>
    </row>
    <row r="133" spans="1:4" s="100" customFormat="1" ht="76.5">
      <c r="A133" s="85"/>
      <c r="B133" s="66" t="s">
        <v>407</v>
      </c>
      <c r="C133" s="87" t="s">
        <v>482</v>
      </c>
      <c r="D133" s="99" t="s">
        <v>481</v>
      </c>
    </row>
    <row r="134" spans="1:4" s="100" customFormat="1" ht="114.75">
      <c r="A134" s="85"/>
      <c r="B134" s="66" t="s">
        <v>407</v>
      </c>
      <c r="C134" s="87" t="s">
        <v>483</v>
      </c>
      <c r="D134" s="110" t="s">
        <v>484</v>
      </c>
    </row>
    <row r="135" spans="1:4" s="100" customFormat="1" ht="91.5" customHeight="1">
      <c r="A135" s="85"/>
      <c r="B135" s="66" t="s">
        <v>407</v>
      </c>
      <c r="C135" s="111" t="s">
        <v>485</v>
      </c>
      <c r="D135" s="99" t="s">
        <v>486</v>
      </c>
    </row>
    <row r="136" spans="1:4" s="100" customFormat="1" ht="51">
      <c r="A136" s="85"/>
      <c r="B136" s="66" t="s">
        <v>407</v>
      </c>
      <c r="C136" s="87" t="s">
        <v>487</v>
      </c>
      <c r="D136" s="99" t="s">
        <v>488</v>
      </c>
    </row>
    <row r="137" spans="1:4" s="100" customFormat="1" ht="51">
      <c r="A137" s="85"/>
      <c r="B137" s="66" t="s">
        <v>407</v>
      </c>
      <c r="C137" s="87" t="s">
        <v>489</v>
      </c>
      <c r="D137" s="99" t="s">
        <v>488</v>
      </c>
    </row>
    <row r="138" spans="1:4" s="100" customFormat="1" ht="51">
      <c r="A138" s="85"/>
      <c r="B138" s="66" t="s">
        <v>407</v>
      </c>
      <c r="C138" s="87" t="s">
        <v>490</v>
      </c>
      <c r="D138" s="99" t="s">
        <v>488</v>
      </c>
    </row>
    <row r="139" spans="1:4" s="100" customFormat="1" ht="51">
      <c r="A139" s="85"/>
      <c r="B139" s="66" t="s">
        <v>407</v>
      </c>
      <c r="C139" s="87" t="s">
        <v>491</v>
      </c>
      <c r="D139" s="99" t="s">
        <v>488</v>
      </c>
    </row>
    <row r="140" spans="1:4" s="100" customFormat="1" ht="51">
      <c r="A140" s="85"/>
      <c r="B140" s="66" t="s">
        <v>407</v>
      </c>
      <c r="C140" s="87" t="s">
        <v>492</v>
      </c>
      <c r="D140" s="99" t="s">
        <v>488</v>
      </c>
    </row>
    <row r="141" spans="1:4" s="100" customFormat="1" ht="51">
      <c r="A141" s="85"/>
      <c r="B141" s="66" t="s">
        <v>407</v>
      </c>
      <c r="C141" s="87" t="s">
        <v>493</v>
      </c>
      <c r="D141" s="112" t="s">
        <v>488</v>
      </c>
    </row>
    <row r="142" spans="1:4" s="100" customFormat="1" ht="51">
      <c r="A142" s="85"/>
      <c r="B142" s="66" t="s">
        <v>407</v>
      </c>
      <c r="C142" s="87" t="s">
        <v>494</v>
      </c>
      <c r="D142" s="112" t="s">
        <v>495</v>
      </c>
    </row>
    <row r="143" spans="1:4" s="100" customFormat="1" ht="51">
      <c r="A143" s="85"/>
      <c r="B143" s="66" t="s">
        <v>407</v>
      </c>
      <c r="C143" s="87" t="s">
        <v>496</v>
      </c>
      <c r="D143" s="112" t="s">
        <v>495</v>
      </c>
    </row>
    <row r="144" spans="1:4" s="100" customFormat="1" ht="51">
      <c r="A144" s="85"/>
      <c r="B144" s="66" t="s">
        <v>407</v>
      </c>
      <c r="C144" s="87" t="s">
        <v>497</v>
      </c>
      <c r="D144" s="99" t="s">
        <v>498</v>
      </c>
    </row>
    <row r="145" spans="1:4" s="100" customFormat="1" ht="64.5" customHeight="1">
      <c r="A145" s="85"/>
      <c r="B145" s="66" t="s">
        <v>407</v>
      </c>
      <c r="C145" s="87" t="s">
        <v>499</v>
      </c>
      <c r="D145" s="99" t="s">
        <v>500</v>
      </c>
    </row>
    <row r="146" spans="1:4" s="100" customFormat="1" ht="63" customHeight="1">
      <c r="A146" s="85"/>
      <c r="B146" s="66" t="s">
        <v>407</v>
      </c>
      <c r="C146" s="87" t="s">
        <v>501</v>
      </c>
      <c r="D146" s="99" t="s">
        <v>500</v>
      </c>
    </row>
    <row r="147" spans="1:4" s="100" customFormat="1" ht="63.75">
      <c r="A147" s="85"/>
      <c r="B147" s="66" t="s">
        <v>407</v>
      </c>
      <c r="C147" s="87" t="s">
        <v>502</v>
      </c>
      <c r="D147" s="99" t="s">
        <v>503</v>
      </c>
    </row>
    <row r="148" spans="1:4" s="100" customFormat="1" ht="66" customHeight="1">
      <c r="A148" s="85"/>
      <c r="B148" s="66" t="s">
        <v>407</v>
      </c>
      <c r="C148" s="87" t="s">
        <v>504</v>
      </c>
      <c r="D148" s="99" t="s">
        <v>505</v>
      </c>
    </row>
    <row r="149" spans="1:4" s="100" customFormat="1" ht="66.75" customHeight="1">
      <c r="A149" s="85"/>
      <c r="B149" s="66" t="s">
        <v>407</v>
      </c>
      <c r="C149" s="87" t="s">
        <v>506</v>
      </c>
      <c r="D149" s="99" t="s">
        <v>507</v>
      </c>
    </row>
    <row r="150" spans="1:4" s="100" customFormat="1" ht="51">
      <c r="A150" s="85"/>
      <c r="B150" s="66" t="s">
        <v>407</v>
      </c>
      <c r="C150" s="87" t="s">
        <v>508</v>
      </c>
      <c r="D150" s="99" t="s">
        <v>509</v>
      </c>
    </row>
    <row r="151" spans="1:4" s="100" customFormat="1" ht="38.25">
      <c r="A151" s="85"/>
      <c r="B151" s="66" t="s">
        <v>407</v>
      </c>
      <c r="C151" s="87" t="s">
        <v>510</v>
      </c>
      <c r="D151" s="99" t="s">
        <v>511</v>
      </c>
    </row>
    <row r="152" spans="1:4" s="100" customFormat="1" ht="51">
      <c r="A152" s="85"/>
      <c r="B152" s="66" t="s">
        <v>407</v>
      </c>
      <c r="C152" s="87" t="s">
        <v>512</v>
      </c>
      <c r="D152" s="99" t="s">
        <v>513</v>
      </c>
    </row>
    <row r="153" spans="1:4" s="100" customFormat="1" ht="38.25">
      <c r="A153" s="85"/>
      <c r="B153" s="66" t="s">
        <v>407</v>
      </c>
      <c r="C153" s="87" t="s">
        <v>514</v>
      </c>
      <c r="D153" s="99" t="s">
        <v>515</v>
      </c>
    </row>
    <row r="154" spans="1:4" s="100" customFormat="1" ht="51">
      <c r="A154" s="85"/>
      <c r="B154" s="66" t="s">
        <v>407</v>
      </c>
      <c r="C154" s="87" t="s">
        <v>516</v>
      </c>
      <c r="D154" s="99" t="s">
        <v>517</v>
      </c>
    </row>
    <row r="155" spans="1:4" s="100" customFormat="1" ht="76.5">
      <c r="A155" s="85"/>
      <c r="B155" s="66" t="s">
        <v>407</v>
      </c>
      <c r="C155" s="87" t="s">
        <v>518</v>
      </c>
      <c r="D155" s="112" t="s">
        <v>519</v>
      </c>
    </row>
    <row r="156" spans="1:4" s="100" customFormat="1" ht="51">
      <c r="A156" s="85"/>
      <c r="B156" s="66" t="s">
        <v>407</v>
      </c>
      <c r="C156" s="87" t="s">
        <v>520</v>
      </c>
      <c r="D156" s="112" t="s">
        <v>521</v>
      </c>
    </row>
    <row r="157" spans="1:4" s="100" customFormat="1" ht="76.5">
      <c r="A157" s="85"/>
      <c r="B157" s="66" t="s">
        <v>407</v>
      </c>
      <c r="C157" s="87" t="s">
        <v>522</v>
      </c>
      <c r="D157" s="99" t="s">
        <v>523</v>
      </c>
    </row>
    <row r="158" spans="1:4" s="100" customFormat="1" ht="63.75">
      <c r="A158" s="85"/>
      <c r="B158" s="66" t="s">
        <v>407</v>
      </c>
      <c r="C158" s="87" t="s">
        <v>524</v>
      </c>
      <c r="D158" s="99" t="s">
        <v>525</v>
      </c>
    </row>
    <row r="159" spans="1:4" s="100" customFormat="1" ht="51">
      <c r="A159" s="85"/>
      <c r="B159" s="66" t="s">
        <v>407</v>
      </c>
      <c r="C159" s="87" t="s">
        <v>526</v>
      </c>
      <c r="D159" s="99" t="s">
        <v>527</v>
      </c>
    </row>
    <row r="160" spans="1:4" s="100" customFormat="1" ht="38.25">
      <c r="A160" s="85"/>
      <c r="B160" s="66" t="s">
        <v>407</v>
      </c>
      <c r="C160" s="87" t="s">
        <v>528</v>
      </c>
      <c r="D160" s="101" t="s">
        <v>529</v>
      </c>
    </row>
    <row r="161" spans="1:4" s="100" customFormat="1" ht="76.5">
      <c r="A161" s="85"/>
      <c r="B161" s="66" t="s">
        <v>407</v>
      </c>
      <c r="C161" s="87" t="s">
        <v>530</v>
      </c>
      <c r="D161" s="99" t="s">
        <v>0</v>
      </c>
    </row>
    <row r="162" spans="1:4" s="100" customFormat="1" ht="51">
      <c r="A162" s="85"/>
      <c r="B162" s="66" t="s">
        <v>407</v>
      </c>
      <c r="C162" s="87" t="s">
        <v>1</v>
      </c>
      <c r="D162" s="99" t="s">
        <v>2</v>
      </c>
    </row>
    <row r="163" spans="1:4" s="100" customFormat="1" ht="27" customHeight="1">
      <c r="A163" s="85"/>
      <c r="B163" s="66" t="s">
        <v>407</v>
      </c>
      <c r="C163" s="87" t="s">
        <v>3</v>
      </c>
      <c r="D163" s="99" t="s">
        <v>4</v>
      </c>
    </row>
    <row r="164" spans="1:4" s="100" customFormat="1" ht="51">
      <c r="A164" s="85"/>
      <c r="B164" s="66" t="s">
        <v>407</v>
      </c>
      <c r="C164" s="87" t="s">
        <v>5</v>
      </c>
      <c r="D164" s="99" t="s">
        <v>6</v>
      </c>
    </row>
    <row r="165" spans="1:4" s="100" customFormat="1" ht="51">
      <c r="A165" s="85"/>
      <c r="B165" s="66" t="s">
        <v>407</v>
      </c>
      <c r="C165" s="87" t="s">
        <v>7</v>
      </c>
      <c r="D165" s="99" t="s">
        <v>6</v>
      </c>
    </row>
    <row r="166" spans="1:4" s="100" customFormat="1" ht="25.5">
      <c r="A166" s="85"/>
      <c r="B166" s="66" t="s">
        <v>407</v>
      </c>
      <c r="C166" s="87" t="s">
        <v>8</v>
      </c>
      <c r="D166" s="99" t="s">
        <v>9</v>
      </c>
    </row>
    <row r="167" spans="1:4" s="100" customFormat="1" ht="12.75">
      <c r="A167" s="85"/>
      <c r="B167" s="66" t="s">
        <v>407</v>
      </c>
      <c r="C167" s="71" t="s">
        <v>10</v>
      </c>
      <c r="D167" s="99" t="s">
        <v>11</v>
      </c>
    </row>
    <row r="168" spans="1:4" s="100" customFormat="1" ht="26.25" customHeight="1">
      <c r="A168" s="85"/>
      <c r="B168" s="102" t="s">
        <v>407</v>
      </c>
      <c r="C168" s="71" t="s">
        <v>12</v>
      </c>
      <c r="D168" s="113" t="s">
        <v>13</v>
      </c>
    </row>
    <row r="169" spans="1:4" s="100" customFormat="1" ht="12.75">
      <c r="A169" s="85"/>
      <c r="B169" s="102" t="s">
        <v>407</v>
      </c>
      <c r="C169" s="71" t="s">
        <v>14</v>
      </c>
      <c r="D169" s="114" t="s">
        <v>15</v>
      </c>
    </row>
    <row r="170" spans="1:4" s="100" customFormat="1" ht="25.5">
      <c r="A170" s="88"/>
      <c r="B170" s="63" t="s">
        <v>407</v>
      </c>
      <c r="C170" s="64" t="s">
        <v>16</v>
      </c>
      <c r="D170" s="65" t="s">
        <v>17</v>
      </c>
    </row>
    <row r="171" spans="1:4" ht="20.25" customHeight="1">
      <c r="A171" s="115" t="s">
        <v>18</v>
      </c>
      <c r="B171" s="116"/>
      <c r="C171" s="116"/>
      <c r="D171" s="117"/>
    </row>
    <row r="172" spans="1:4" ht="38.25">
      <c r="A172" s="84">
        <v>9</v>
      </c>
      <c r="B172" s="63">
        <v>117</v>
      </c>
      <c r="C172" s="64" t="s">
        <v>19</v>
      </c>
      <c r="D172" s="65" t="s">
        <v>20</v>
      </c>
    </row>
    <row r="173" spans="1:4" s="119" customFormat="1" ht="41.25" customHeight="1">
      <c r="A173" s="85"/>
      <c r="B173" s="66" t="s">
        <v>21</v>
      </c>
      <c r="C173" s="118" t="s">
        <v>22</v>
      </c>
      <c r="D173" s="92" t="s">
        <v>23</v>
      </c>
    </row>
    <row r="174" spans="1:4" ht="38.25">
      <c r="A174" s="85"/>
      <c r="B174" s="66">
        <v>117</v>
      </c>
      <c r="C174" s="71" t="s">
        <v>24</v>
      </c>
      <c r="D174" s="72" t="s">
        <v>25</v>
      </c>
    </row>
    <row r="175" spans="1:4" ht="38.25">
      <c r="A175" s="85"/>
      <c r="B175" s="63">
        <v>117</v>
      </c>
      <c r="C175" s="64" t="s">
        <v>26</v>
      </c>
      <c r="D175" s="65" t="s">
        <v>27</v>
      </c>
    </row>
    <row r="176" spans="1:4" ht="38.25">
      <c r="A176" s="85"/>
      <c r="B176" s="63">
        <v>117</v>
      </c>
      <c r="C176" s="64" t="s">
        <v>28</v>
      </c>
      <c r="D176" s="65" t="s">
        <v>29</v>
      </c>
    </row>
    <row r="177" spans="1:4" ht="25.5">
      <c r="A177" s="85"/>
      <c r="B177" s="63">
        <v>117</v>
      </c>
      <c r="C177" s="64" t="s">
        <v>30</v>
      </c>
      <c r="D177" s="65" t="s">
        <v>31</v>
      </c>
    </row>
    <row r="178" spans="1:4" ht="25.5">
      <c r="A178" s="85"/>
      <c r="B178" s="63">
        <v>117</v>
      </c>
      <c r="C178" s="64" t="s">
        <v>32</v>
      </c>
      <c r="D178" s="65" t="s">
        <v>33</v>
      </c>
    </row>
    <row r="179" spans="1:4" ht="25.5">
      <c r="A179" s="85"/>
      <c r="B179" s="63">
        <v>117</v>
      </c>
      <c r="C179" s="64" t="s">
        <v>34</v>
      </c>
      <c r="D179" s="65" t="s">
        <v>35</v>
      </c>
    </row>
    <row r="180" spans="1:4" ht="15.75" customHeight="1">
      <c r="A180" s="85"/>
      <c r="B180" s="63" t="s">
        <v>21</v>
      </c>
      <c r="C180" s="87" t="s">
        <v>366</v>
      </c>
      <c r="D180" s="72" t="s">
        <v>367</v>
      </c>
    </row>
    <row r="181" spans="1:4" ht="38.25">
      <c r="A181" s="85"/>
      <c r="B181" s="63">
        <v>117</v>
      </c>
      <c r="C181" s="64" t="s">
        <v>36</v>
      </c>
      <c r="D181" s="65" t="s">
        <v>37</v>
      </c>
    </row>
    <row r="182" spans="1:4" ht="25.5">
      <c r="A182" s="85"/>
      <c r="B182" s="63">
        <v>117</v>
      </c>
      <c r="C182" s="64" t="s">
        <v>38</v>
      </c>
      <c r="D182" s="65" t="s">
        <v>39</v>
      </c>
    </row>
    <row r="183" spans="1:4" ht="25.5">
      <c r="A183" s="85"/>
      <c r="B183" s="63" t="s">
        <v>21</v>
      </c>
      <c r="C183" s="64" t="s">
        <v>40</v>
      </c>
      <c r="D183" s="65" t="s">
        <v>41</v>
      </c>
    </row>
    <row r="184" spans="1:4" ht="25.5">
      <c r="A184" s="85"/>
      <c r="B184" s="63" t="s">
        <v>21</v>
      </c>
      <c r="C184" s="87" t="s">
        <v>368</v>
      </c>
      <c r="D184" s="72" t="s">
        <v>369</v>
      </c>
    </row>
    <row r="185" spans="1:4" ht="25.5">
      <c r="A185" s="85"/>
      <c r="B185" s="63" t="s">
        <v>21</v>
      </c>
      <c r="C185" s="87" t="s">
        <v>370</v>
      </c>
      <c r="D185" s="72" t="s">
        <v>371</v>
      </c>
    </row>
    <row r="186" spans="1:4" ht="25.5">
      <c r="A186" s="85"/>
      <c r="B186" s="63" t="s">
        <v>21</v>
      </c>
      <c r="C186" s="87" t="s">
        <v>372</v>
      </c>
      <c r="D186" s="72" t="s">
        <v>373</v>
      </c>
    </row>
    <row r="187" spans="1:4" ht="25.5">
      <c r="A187" s="85"/>
      <c r="B187" s="63" t="s">
        <v>21</v>
      </c>
      <c r="C187" s="64" t="s">
        <v>374</v>
      </c>
      <c r="D187" s="65" t="s">
        <v>375</v>
      </c>
    </row>
    <row r="188" spans="1:4" ht="12.75">
      <c r="A188" s="85"/>
      <c r="B188" s="66">
        <v>117</v>
      </c>
      <c r="C188" s="69" t="s">
        <v>376</v>
      </c>
      <c r="D188" s="70" t="s">
        <v>377</v>
      </c>
    </row>
    <row r="189" spans="1:4" ht="12.75">
      <c r="A189" s="85"/>
      <c r="B189" s="66" t="s">
        <v>21</v>
      </c>
      <c r="C189" s="71" t="s">
        <v>378</v>
      </c>
      <c r="D189" s="72" t="s">
        <v>386</v>
      </c>
    </row>
    <row r="190" spans="1:4" ht="12.75">
      <c r="A190" s="75" t="s">
        <v>42</v>
      </c>
      <c r="B190" s="76"/>
      <c r="C190" s="76"/>
      <c r="D190" s="77"/>
    </row>
    <row r="191" spans="1:4" ht="15.75" customHeight="1">
      <c r="A191" s="84">
        <v>10</v>
      </c>
      <c r="B191" s="120">
        <v>131</v>
      </c>
      <c r="C191" s="87" t="s">
        <v>366</v>
      </c>
      <c r="D191" s="72" t="s">
        <v>367</v>
      </c>
    </row>
    <row r="192" spans="1:4" ht="12.75">
      <c r="A192" s="85"/>
      <c r="B192" s="120">
        <v>131</v>
      </c>
      <c r="C192" s="121" t="s">
        <v>43</v>
      </c>
      <c r="D192" s="65" t="s">
        <v>44</v>
      </c>
    </row>
    <row r="193" spans="1:4" ht="25.5">
      <c r="A193" s="85"/>
      <c r="B193" s="120">
        <v>131</v>
      </c>
      <c r="C193" s="87" t="s">
        <v>368</v>
      </c>
      <c r="D193" s="72" t="s">
        <v>369</v>
      </c>
    </row>
    <row r="194" spans="1:4" ht="25.5">
      <c r="A194" s="85"/>
      <c r="B194" s="120">
        <v>131</v>
      </c>
      <c r="C194" s="87" t="s">
        <v>370</v>
      </c>
      <c r="D194" s="72" t="s">
        <v>371</v>
      </c>
    </row>
    <row r="195" spans="1:4" ht="25.5">
      <c r="A195" s="85"/>
      <c r="B195" s="120">
        <v>131</v>
      </c>
      <c r="C195" s="87" t="s">
        <v>372</v>
      </c>
      <c r="D195" s="72" t="s">
        <v>373</v>
      </c>
    </row>
    <row r="196" spans="1:4" ht="14.25" customHeight="1">
      <c r="A196" s="85"/>
      <c r="B196" s="120">
        <v>131</v>
      </c>
      <c r="C196" s="64" t="s">
        <v>374</v>
      </c>
      <c r="D196" s="65" t="s">
        <v>375</v>
      </c>
    </row>
    <row r="197" spans="1:4" ht="12.75">
      <c r="A197" s="85"/>
      <c r="B197" s="122">
        <v>131</v>
      </c>
      <c r="C197" s="69" t="s">
        <v>376</v>
      </c>
      <c r="D197" s="70" t="s">
        <v>377</v>
      </c>
    </row>
    <row r="198" spans="1:4" ht="12.75">
      <c r="A198" s="88"/>
      <c r="B198" s="122">
        <v>131</v>
      </c>
      <c r="C198" s="71" t="s">
        <v>378</v>
      </c>
      <c r="D198" s="72" t="s">
        <v>386</v>
      </c>
    </row>
    <row r="199" spans="1:4" ht="12.75">
      <c r="A199" s="75" t="s">
        <v>45</v>
      </c>
      <c r="B199" s="76"/>
      <c r="C199" s="76"/>
      <c r="D199" s="77"/>
    </row>
    <row r="200" spans="1:4" ht="38.25">
      <c r="A200" s="123">
        <v>11</v>
      </c>
      <c r="B200" s="66">
        <v>133</v>
      </c>
      <c r="C200" s="69" t="s">
        <v>46</v>
      </c>
      <c r="D200" s="124" t="s">
        <v>47</v>
      </c>
    </row>
    <row r="201" spans="1:4" ht="14.25" customHeight="1">
      <c r="A201" s="125"/>
      <c r="B201" s="66">
        <v>133</v>
      </c>
      <c r="C201" s="87" t="s">
        <v>366</v>
      </c>
      <c r="D201" s="72" t="s">
        <v>367</v>
      </c>
    </row>
    <row r="202" spans="1:4" ht="25.5">
      <c r="A202" s="125"/>
      <c r="B202" s="66">
        <v>133</v>
      </c>
      <c r="C202" s="87" t="s">
        <v>368</v>
      </c>
      <c r="D202" s="72" t="s">
        <v>369</v>
      </c>
    </row>
    <row r="203" spans="1:4" ht="25.5">
      <c r="A203" s="125"/>
      <c r="B203" s="66">
        <v>133</v>
      </c>
      <c r="C203" s="87" t="s">
        <v>370</v>
      </c>
      <c r="D203" s="72" t="s">
        <v>371</v>
      </c>
    </row>
    <row r="204" spans="1:4" ht="25.5">
      <c r="A204" s="125"/>
      <c r="B204" s="66">
        <v>133</v>
      </c>
      <c r="C204" s="87" t="s">
        <v>372</v>
      </c>
      <c r="D204" s="72" t="s">
        <v>373</v>
      </c>
    </row>
    <row r="205" spans="1:4" ht="25.5">
      <c r="A205" s="125"/>
      <c r="B205" s="66">
        <v>133</v>
      </c>
      <c r="C205" s="64" t="s">
        <v>374</v>
      </c>
      <c r="D205" s="65" t="s">
        <v>375</v>
      </c>
    </row>
    <row r="206" spans="1:4" ht="12.75">
      <c r="A206" s="125"/>
      <c r="B206" s="66" t="s">
        <v>48</v>
      </c>
      <c r="C206" s="69" t="s">
        <v>376</v>
      </c>
      <c r="D206" s="70" t="s">
        <v>377</v>
      </c>
    </row>
    <row r="207" spans="1:4" ht="12.75">
      <c r="A207" s="126"/>
      <c r="B207" s="66" t="s">
        <v>48</v>
      </c>
      <c r="C207" s="71" t="s">
        <v>378</v>
      </c>
      <c r="D207" s="72" t="s">
        <v>386</v>
      </c>
    </row>
    <row r="208" spans="1:4" ht="12.75">
      <c r="A208" s="75" t="s">
        <v>49</v>
      </c>
      <c r="B208" s="76"/>
      <c r="C208" s="76"/>
      <c r="D208" s="77"/>
    </row>
    <row r="209" spans="1:4" ht="12.75">
      <c r="A209" s="84">
        <v>12</v>
      </c>
      <c r="B209" s="66" t="s">
        <v>50</v>
      </c>
      <c r="C209" s="67" t="s">
        <v>364</v>
      </c>
      <c r="D209" s="68" t="s">
        <v>365</v>
      </c>
    </row>
    <row r="210" spans="1:4" ht="25.5">
      <c r="A210" s="85"/>
      <c r="B210" s="66" t="s">
        <v>50</v>
      </c>
      <c r="C210" s="87" t="s">
        <v>368</v>
      </c>
      <c r="D210" s="72" t="s">
        <v>369</v>
      </c>
    </row>
    <row r="211" spans="1:4" ht="25.5">
      <c r="A211" s="85"/>
      <c r="B211" s="66" t="s">
        <v>50</v>
      </c>
      <c r="C211" s="87" t="s">
        <v>370</v>
      </c>
      <c r="D211" s="72" t="s">
        <v>371</v>
      </c>
    </row>
    <row r="212" spans="1:4" ht="25.5">
      <c r="A212" s="85"/>
      <c r="B212" s="66" t="s">
        <v>50</v>
      </c>
      <c r="C212" s="87" t="s">
        <v>372</v>
      </c>
      <c r="D212" s="72" t="s">
        <v>373</v>
      </c>
    </row>
    <row r="213" spans="1:4" ht="25.5">
      <c r="A213" s="85"/>
      <c r="B213" s="66" t="s">
        <v>50</v>
      </c>
      <c r="C213" s="64" t="s">
        <v>374</v>
      </c>
      <c r="D213" s="65" t="s">
        <v>375</v>
      </c>
    </row>
    <row r="214" spans="1:4" ht="12.75">
      <c r="A214" s="85"/>
      <c r="B214" s="66" t="s">
        <v>50</v>
      </c>
      <c r="C214" s="71" t="s">
        <v>378</v>
      </c>
      <c r="D214" s="72" t="s">
        <v>386</v>
      </c>
    </row>
    <row r="215" spans="1:4" ht="12.75">
      <c r="A215" s="85"/>
      <c r="B215" s="66" t="s">
        <v>50</v>
      </c>
      <c r="C215" s="69" t="s">
        <v>376</v>
      </c>
      <c r="D215" s="70" t="s">
        <v>377</v>
      </c>
    </row>
    <row r="216" spans="1:4" ht="25.5" customHeight="1">
      <c r="A216" s="88"/>
      <c r="B216" s="66" t="s">
        <v>50</v>
      </c>
      <c r="C216" s="69" t="s">
        <v>382</v>
      </c>
      <c r="D216" s="92" t="s">
        <v>405</v>
      </c>
    </row>
    <row r="217" spans="1:4" ht="15.75">
      <c r="A217" s="118"/>
      <c r="B217" s="127"/>
      <c r="C217" s="118"/>
      <c r="D217" s="1"/>
    </row>
    <row r="218" spans="1:4" ht="15.75">
      <c r="A218" s="118"/>
      <c r="B218" s="127"/>
      <c r="C218" s="118"/>
      <c r="D218" s="1"/>
    </row>
    <row r="219" spans="1:4" ht="15.75">
      <c r="A219" s="118"/>
      <c r="B219" s="127"/>
      <c r="C219" s="118"/>
      <c r="D219" s="1"/>
    </row>
    <row r="220" spans="1:4" ht="15.75">
      <c r="A220" s="118"/>
      <c r="B220" s="127"/>
      <c r="C220" s="118"/>
      <c r="D220" s="1"/>
    </row>
    <row r="221" spans="1:4" ht="15.75">
      <c r="A221" s="118"/>
      <c r="B221" s="127"/>
      <c r="C221" s="118"/>
      <c r="D221" s="1"/>
    </row>
    <row r="222" spans="1:4" ht="15.75">
      <c r="A222" s="118"/>
      <c r="B222" s="127"/>
      <c r="C222" s="118"/>
      <c r="D222" s="1"/>
    </row>
    <row r="223" spans="1:4" ht="15.75">
      <c r="A223" s="118"/>
      <c r="B223" s="127"/>
      <c r="C223" s="118"/>
      <c r="D223" s="1"/>
    </row>
    <row r="224" spans="1:4" ht="15.75">
      <c r="A224" s="118"/>
      <c r="B224" s="127"/>
      <c r="C224" s="118"/>
      <c r="D224" s="1"/>
    </row>
    <row r="225" spans="1:4" ht="15.75">
      <c r="A225" s="118"/>
      <c r="B225" s="127"/>
      <c r="C225" s="118"/>
      <c r="D225" s="1"/>
    </row>
    <row r="226" spans="1:4" ht="15.75">
      <c r="A226" s="118"/>
      <c r="B226" s="127"/>
      <c r="C226" s="118"/>
      <c r="D226" s="1"/>
    </row>
    <row r="227" spans="1:4" ht="15.75">
      <c r="A227" s="118"/>
      <c r="B227" s="127"/>
      <c r="C227" s="118"/>
      <c r="D227" s="1"/>
    </row>
    <row r="228" spans="1:4" ht="15.75">
      <c r="A228" s="118"/>
      <c r="B228" s="127"/>
      <c r="C228" s="118"/>
      <c r="D228" s="1"/>
    </row>
    <row r="229" spans="1:4" ht="15.75">
      <c r="A229" s="118"/>
      <c r="B229" s="127"/>
      <c r="C229" s="118"/>
      <c r="D229" s="1"/>
    </row>
    <row r="230" spans="1:4" ht="15.75">
      <c r="A230" s="118"/>
      <c r="B230" s="127"/>
      <c r="C230" s="118"/>
      <c r="D230" s="1"/>
    </row>
    <row r="231" spans="1:4" ht="15.75">
      <c r="A231" s="118"/>
      <c r="B231" s="127"/>
      <c r="C231" s="118"/>
      <c r="D231" s="1"/>
    </row>
    <row r="232" spans="1:4" ht="15.75">
      <c r="A232" s="118"/>
      <c r="B232" s="127"/>
      <c r="C232" s="118"/>
      <c r="D232" s="1"/>
    </row>
    <row r="233" spans="1:4" ht="15.75">
      <c r="A233" s="118"/>
      <c r="B233" s="127"/>
      <c r="C233" s="118"/>
      <c r="D233" s="1"/>
    </row>
    <row r="234" spans="1:4" ht="15.75">
      <c r="A234" s="118"/>
      <c r="B234" s="127"/>
      <c r="C234" s="118"/>
      <c r="D234" s="1"/>
    </row>
    <row r="235" spans="1:4" ht="15.75">
      <c r="A235" s="118"/>
      <c r="B235" s="127"/>
      <c r="C235" s="118"/>
      <c r="D235" s="1"/>
    </row>
    <row r="236" spans="1:4" ht="15.75">
      <c r="A236" s="118"/>
      <c r="B236" s="127"/>
      <c r="C236" s="118"/>
      <c r="D236" s="1"/>
    </row>
    <row r="237" spans="1:4" ht="15.75">
      <c r="A237" s="118"/>
      <c r="B237" s="127"/>
      <c r="C237" s="118"/>
      <c r="D237" s="1"/>
    </row>
    <row r="238" spans="1:4" ht="15.75">
      <c r="A238" s="118"/>
      <c r="B238" s="127"/>
      <c r="C238" s="118"/>
      <c r="D238" s="1"/>
    </row>
    <row r="239" spans="1:4" ht="15.75">
      <c r="A239" s="118"/>
      <c r="B239" s="127"/>
      <c r="C239" s="118"/>
      <c r="D239" s="1"/>
    </row>
    <row r="240" spans="1:4" ht="15.75">
      <c r="A240" s="118"/>
      <c r="B240" s="127"/>
      <c r="C240" s="118"/>
      <c r="D240" s="1"/>
    </row>
    <row r="241" spans="1:4" ht="15.75">
      <c r="A241" s="118"/>
      <c r="B241" s="127"/>
      <c r="C241" s="118"/>
      <c r="D241" s="1"/>
    </row>
    <row r="242" spans="1:4" ht="15.75">
      <c r="A242" s="118"/>
      <c r="B242" s="127"/>
      <c r="C242" s="118"/>
      <c r="D242" s="1"/>
    </row>
    <row r="243" spans="1:4" ht="15.75">
      <c r="A243" s="118"/>
      <c r="B243" s="127"/>
      <c r="C243" s="118"/>
      <c r="D243" s="1"/>
    </row>
    <row r="244" spans="1:4" ht="15.75">
      <c r="A244" s="118"/>
      <c r="B244" s="127"/>
      <c r="C244" s="118"/>
      <c r="D244" s="1"/>
    </row>
    <row r="245" spans="1:4" ht="15.75">
      <c r="A245" s="118"/>
      <c r="B245" s="127"/>
      <c r="C245" s="118"/>
      <c r="D245" s="1"/>
    </row>
    <row r="246" spans="1:4" ht="15.75">
      <c r="A246" s="118"/>
      <c r="B246" s="127"/>
      <c r="C246" s="118"/>
      <c r="D246" s="1"/>
    </row>
    <row r="247" ht="15.75">
      <c r="A247" s="46"/>
    </row>
    <row r="248" ht="15.75">
      <c r="A248" s="46"/>
    </row>
    <row r="249" ht="15.75">
      <c r="A249" s="46"/>
    </row>
    <row r="250" ht="15.75">
      <c r="A250" s="46"/>
    </row>
    <row r="251" ht="15.75">
      <c r="A251" s="46"/>
    </row>
    <row r="252" ht="15.75">
      <c r="A252" s="46"/>
    </row>
    <row r="253" ht="15.75">
      <c r="A253" s="46"/>
    </row>
    <row r="254" ht="15.75">
      <c r="A254" s="46"/>
    </row>
    <row r="255" ht="15.75">
      <c r="A255" s="46"/>
    </row>
    <row r="256" ht="15.75">
      <c r="A256" s="46"/>
    </row>
    <row r="257" ht="15.75">
      <c r="A257" s="46"/>
    </row>
    <row r="258" ht="15.75">
      <c r="A258" s="46"/>
    </row>
    <row r="259" ht="15.75">
      <c r="A259" s="46"/>
    </row>
    <row r="260" ht="15.75">
      <c r="A260" s="46"/>
    </row>
    <row r="261" ht="15.75">
      <c r="A261" s="46"/>
    </row>
    <row r="262" ht="15.75">
      <c r="A262" s="46"/>
    </row>
    <row r="263" ht="15.75">
      <c r="A263" s="46"/>
    </row>
    <row r="264" ht="15.75">
      <c r="A264" s="46"/>
    </row>
    <row r="265" ht="15.75">
      <c r="A265" s="46"/>
    </row>
    <row r="266" ht="15.75">
      <c r="A266" s="46"/>
    </row>
  </sheetData>
  <mergeCells count="26">
    <mergeCell ref="A208:D208"/>
    <mergeCell ref="A209:A216"/>
    <mergeCell ref="A190:D190"/>
    <mergeCell ref="A191:A198"/>
    <mergeCell ref="A199:D199"/>
    <mergeCell ref="A200:A207"/>
    <mergeCell ref="A85:D85"/>
    <mergeCell ref="A86:A170"/>
    <mergeCell ref="A171:D171"/>
    <mergeCell ref="A172:A189"/>
    <mergeCell ref="A67:D67"/>
    <mergeCell ref="A68:A75"/>
    <mergeCell ref="A76:D76"/>
    <mergeCell ref="A77:A84"/>
    <mergeCell ref="B47:D47"/>
    <mergeCell ref="A48:A57"/>
    <mergeCell ref="A58:D58"/>
    <mergeCell ref="A59:A66"/>
    <mergeCell ref="A29:D29"/>
    <mergeCell ref="A30:A37"/>
    <mergeCell ref="A38:D38"/>
    <mergeCell ref="A39:A46"/>
    <mergeCell ref="A13:D13"/>
    <mergeCell ref="B14:D14"/>
    <mergeCell ref="A17:D17"/>
    <mergeCell ref="A18:A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2"/>
  <sheetViews>
    <sheetView workbookViewId="0" topLeftCell="A1">
      <selection activeCell="A1" sqref="A1:IV16384"/>
    </sheetView>
  </sheetViews>
  <sheetFormatPr defaultColWidth="9.00390625" defaultRowHeight="12.75"/>
  <cols>
    <col min="1" max="1" width="4.125" style="129" customWidth="1"/>
    <col min="2" max="2" width="5.00390625" style="130" customWidth="1"/>
    <col min="3" max="3" width="3.875" style="130" customWidth="1"/>
    <col min="4" max="4" width="4.00390625" style="130" customWidth="1"/>
    <col min="5" max="5" width="3.25390625" style="130" customWidth="1"/>
    <col min="6" max="6" width="4.00390625" style="130" customWidth="1"/>
    <col min="7" max="7" width="4.625" style="130" customWidth="1"/>
    <col min="8" max="8" width="5.875" style="130" customWidth="1"/>
    <col min="9" max="9" width="8.00390625" style="130" customWidth="1"/>
    <col min="10" max="10" width="42.875" style="196" customWidth="1"/>
    <col min="11" max="11" width="14.625" style="195" customWidth="1"/>
    <col min="12" max="12" width="14.875" style="195" customWidth="1"/>
    <col min="13" max="13" width="13.25390625" style="195" customWidth="1"/>
    <col min="14" max="16384" width="9.125" style="44" customWidth="1"/>
  </cols>
  <sheetData>
    <row r="1" spans="10:13" ht="15">
      <c r="J1" s="30" t="s">
        <v>51</v>
      </c>
      <c r="K1" s="30"/>
      <c r="L1" s="30"/>
      <c r="M1" s="30"/>
    </row>
    <row r="2" spans="10:13" ht="15">
      <c r="J2" s="32" t="s">
        <v>314</v>
      </c>
      <c r="K2" s="32"/>
      <c r="L2" s="32"/>
      <c r="M2" s="32"/>
    </row>
    <row r="3" spans="10:13" ht="15">
      <c r="J3" s="32" t="s">
        <v>311</v>
      </c>
      <c r="K3" s="32"/>
      <c r="L3" s="32"/>
      <c r="M3" s="32"/>
    </row>
    <row r="4" spans="10:13" ht="15">
      <c r="J4" s="30" t="s">
        <v>348</v>
      </c>
      <c r="K4" s="30"/>
      <c r="L4" s="30"/>
      <c r="M4" s="30"/>
    </row>
    <row r="5" spans="10:13" ht="15">
      <c r="J5" s="30" t="s">
        <v>349</v>
      </c>
      <c r="K5" s="30"/>
      <c r="L5" s="30"/>
      <c r="M5" s="30"/>
    </row>
    <row r="6" spans="10:13" ht="15">
      <c r="J6" s="31" t="s">
        <v>52</v>
      </c>
      <c r="K6" s="33"/>
      <c r="L6" s="33"/>
      <c r="M6" s="33"/>
    </row>
    <row r="7" spans="1:13" s="133" customFormat="1" ht="15.75" customHeight="1">
      <c r="A7" s="131"/>
      <c r="B7" s="132"/>
      <c r="C7" s="132"/>
      <c r="D7" s="132"/>
      <c r="E7" s="132"/>
      <c r="F7" s="132"/>
      <c r="G7" s="132"/>
      <c r="H7" s="132"/>
      <c r="I7" s="132"/>
      <c r="J7" s="30" t="s">
        <v>53</v>
      </c>
      <c r="K7" s="30"/>
      <c r="L7" s="30"/>
      <c r="M7" s="30"/>
    </row>
    <row r="8" spans="1:13" s="133" customFormat="1" ht="15.75" customHeight="1">
      <c r="A8" s="131"/>
      <c r="B8" s="132"/>
      <c r="C8" s="132"/>
      <c r="D8" s="132"/>
      <c r="E8" s="132"/>
      <c r="F8" s="132"/>
      <c r="G8" s="132"/>
      <c r="H8" s="132"/>
      <c r="I8" s="132"/>
      <c r="J8" s="32" t="s">
        <v>314</v>
      </c>
      <c r="K8" s="32"/>
      <c r="L8" s="32"/>
      <c r="M8" s="32"/>
    </row>
    <row r="9" spans="1:13" s="133" customFormat="1" ht="15.75" customHeight="1">
      <c r="A9" s="131"/>
      <c r="B9" s="132"/>
      <c r="C9" s="132"/>
      <c r="D9" s="132"/>
      <c r="E9" s="132"/>
      <c r="F9" s="132"/>
      <c r="G9" s="132"/>
      <c r="H9" s="132"/>
      <c r="I9" s="132"/>
      <c r="J9" s="32" t="s">
        <v>311</v>
      </c>
      <c r="K9" s="32"/>
      <c r="L9" s="32"/>
      <c r="M9" s="32"/>
    </row>
    <row r="10" spans="1:13" s="133" customFormat="1" ht="15.75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30" t="s">
        <v>348</v>
      </c>
      <c r="K10" s="30"/>
      <c r="L10" s="30"/>
      <c r="M10" s="30"/>
    </row>
    <row r="11" spans="1:13" s="133" customFormat="1" ht="15">
      <c r="A11" s="134"/>
      <c r="B11" s="135"/>
      <c r="C11" s="135"/>
      <c r="D11" s="135"/>
      <c r="E11" s="135"/>
      <c r="F11" s="135"/>
      <c r="G11" s="135"/>
      <c r="H11" s="135"/>
      <c r="I11" s="135"/>
      <c r="J11" s="30" t="s">
        <v>349</v>
      </c>
      <c r="K11" s="30"/>
      <c r="L11" s="30"/>
      <c r="M11" s="30"/>
    </row>
    <row r="12" spans="1:13" s="133" customFormat="1" ht="15">
      <c r="A12" s="134"/>
      <c r="B12" s="135"/>
      <c r="C12" s="135"/>
      <c r="D12" s="135"/>
      <c r="E12" s="135"/>
      <c r="F12" s="135"/>
      <c r="G12" s="135"/>
      <c r="H12" s="135"/>
      <c r="I12" s="135"/>
      <c r="J12" s="33" t="s">
        <v>351</v>
      </c>
      <c r="K12" s="33"/>
      <c r="L12" s="33"/>
      <c r="M12" s="33"/>
    </row>
    <row r="13" spans="1:13" s="133" customFormat="1" ht="14.25">
      <c r="A13" s="136" t="s">
        <v>54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3" s="133" customFormat="1" ht="14.25">
      <c r="A14" s="138"/>
      <c r="B14" s="139"/>
      <c r="C14" s="139"/>
      <c r="D14" s="139"/>
      <c r="E14" s="139"/>
      <c r="F14" s="139"/>
      <c r="G14" s="139"/>
      <c r="H14" s="139"/>
      <c r="I14" s="139"/>
      <c r="J14" s="139" t="s">
        <v>55</v>
      </c>
      <c r="K14" s="139"/>
      <c r="L14" s="139"/>
      <c r="M14" s="139"/>
    </row>
    <row r="15" spans="1:13" s="133" customFormat="1" ht="15.75">
      <c r="A15" s="131"/>
      <c r="B15" s="132"/>
      <c r="C15" s="132"/>
      <c r="D15" s="132"/>
      <c r="E15" s="132"/>
      <c r="F15" s="132"/>
      <c r="G15" s="132"/>
      <c r="H15" s="132"/>
      <c r="I15" s="132"/>
      <c r="J15" s="140"/>
      <c r="K15" s="141"/>
      <c r="L15" s="141"/>
      <c r="M15" s="142" t="s">
        <v>350</v>
      </c>
    </row>
    <row r="16" spans="1:13" s="133" customFormat="1" ht="21" customHeight="1">
      <c r="A16" s="143" t="s">
        <v>308</v>
      </c>
      <c r="B16" s="144" t="s">
        <v>358</v>
      </c>
      <c r="C16" s="145"/>
      <c r="D16" s="145"/>
      <c r="E16" s="145"/>
      <c r="F16" s="145"/>
      <c r="G16" s="145"/>
      <c r="H16" s="145"/>
      <c r="I16" s="145"/>
      <c r="J16" s="146" t="s">
        <v>56</v>
      </c>
      <c r="K16" s="147" t="s">
        <v>57</v>
      </c>
      <c r="L16" s="148" t="s">
        <v>58</v>
      </c>
      <c r="M16" s="148" t="s">
        <v>59</v>
      </c>
    </row>
    <row r="17" spans="1:13" s="133" customFormat="1" ht="45.75" customHeight="1">
      <c r="A17" s="149"/>
      <c r="B17" s="150" t="s">
        <v>60</v>
      </c>
      <c r="C17" s="150" t="s">
        <v>61</v>
      </c>
      <c r="D17" s="150" t="s">
        <v>62</v>
      </c>
      <c r="E17" s="150" t="s">
        <v>63</v>
      </c>
      <c r="F17" s="150" t="s">
        <v>64</v>
      </c>
      <c r="G17" s="150" t="s">
        <v>65</v>
      </c>
      <c r="H17" s="150" t="s">
        <v>66</v>
      </c>
      <c r="I17" s="151" t="s">
        <v>67</v>
      </c>
      <c r="J17" s="152"/>
      <c r="K17" s="153"/>
      <c r="L17" s="148"/>
      <c r="M17" s="148"/>
    </row>
    <row r="18" spans="1:13" s="133" customFormat="1" ht="137.25" customHeight="1">
      <c r="A18" s="154"/>
      <c r="B18" s="155"/>
      <c r="C18" s="155"/>
      <c r="D18" s="155"/>
      <c r="E18" s="155"/>
      <c r="F18" s="155"/>
      <c r="G18" s="155"/>
      <c r="H18" s="155"/>
      <c r="I18" s="156"/>
      <c r="J18" s="157"/>
      <c r="K18" s="158"/>
      <c r="L18" s="148" t="s">
        <v>68</v>
      </c>
      <c r="M18" s="148" t="s">
        <v>68</v>
      </c>
    </row>
    <row r="19" spans="1:13" s="133" customFormat="1" ht="12.75">
      <c r="A19" s="159"/>
      <c r="B19" s="160">
        <v>1</v>
      </c>
      <c r="C19" s="160">
        <v>2</v>
      </c>
      <c r="D19" s="160">
        <v>3</v>
      </c>
      <c r="E19" s="160">
        <v>4</v>
      </c>
      <c r="F19" s="160">
        <v>5</v>
      </c>
      <c r="G19" s="160">
        <v>6</v>
      </c>
      <c r="H19" s="160">
        <v>7</v>
      </c>
      <c r="I19" s="160">
        <v>8</v>
      </c>
      <c r="J19" s="161">
        <v>9</v>
      </c>
      <c r="K19" s="161">
        <v>10</v>
      </c>
      <c r="L19" s="161">
        <v>11</v>
      </c>
      <c r="M19" s="161">
        <v>12</v>
      </c>
    </row>
    <row r="20" spans="1:13" ht="12.75">
      <c r="A20" s="162">
        <v>1</v>
      </c>
      <c r="B20" s="163" t="s">
        <v>69</v>
      </c>
      <c r="C20" s="163" t="s">
        <v>306</v>
      </c>
      <c r="D20" s="163" t="s">
        <v>70</v>
      </c>
      <c r="E20" s="163" t="s">
        <v>70</v>
      </c>
      <c r="F20" s="163" t="s">
        <v>69</v>
      </c>
      <c r="G20" s="163" t="s">
        <v>70</v>
      </c>
      <c r="H20" s="163" t="s">
        <v>71</v>
      </c>
      <c r="I20" s="163" t="s">
        <v>69</v>
      </c>
      <c r="J20" s="164" t="s">
        <v>72</v>
      </c>
      <c r="K20" s="165">
        <f>K21+K34+K28+K41+K47+K50+K63+K66+K71+K58</f>
        <v>311837000</v>
      </c>
      <c r="L20" s="165">
        <f>L21+L34+L28+L41+L47+L50+L63+L66+L71+L58</f>
        <v>328996900</v>
      </c>
      <c r="M20" s="165">
        <f>M21+M34+M28+M41+M47+M50+M63+M66+M71+M58</f>
        <v>348959000</v>
      </c>
    </row>
    <row r="21" spans="1:13" ht="12.75">
      <c r="A21" s="162">
        <f>A20+1</f>
        <v>2</v>
      </c>
      <c r="B21" s="163" t="s">
        <v>69</v>
      </c>
      <c r="C21" s="163" t="s">
        <v>306</v>
      </c>
      <c r="D21" s="163" t="s">
        <v>73</v>
      </c>
      <c r="E21" s="163" t="s">
        <v>70</v>
      </c>
      <c r="F21" s="163" t="s">
        <v>69</v>
      </c>
      <c r="G21" s="163" t="s">
        <v>70</v>
      </c>
      <c r="H21" s="163" t="s">
        <v>71</v>
      </c>
      <c r="I21" s="163" t="s">
        <v>69</v>
      </c>
      <c r="J21" s="164" t="s">
        <v>74</v>
      </c>
      <c r="K21" s="165">
        <f>K22+K24</f>
        <v>236714000</v>
      </c>
      <c r="L21" s="165">
        <f>L22+L24</f>
        <v>254842000</v>
      </c>
      <c r="M21" s="165">
        <f>M22+M24</f>
        <v>273861000</v>
      </c>
    </row>
    <row r="22" spans="1:13" ht="12.75">
      <c r="A22" s="162">
        <f aca="true" t="shared" si="0" ref="A22:A95">A21+1</f>
        <v>3</v>
      </c>
      <c r="B22" s="163" t="s">
        <v>69</v>
      </c>
      <c r="C22" s="163" t="s">
        <v>306</v>
      </c>
      <c r="D22" s="163" t="s">
        <v>73</v>
      </c>
      <c r="E22" s="163" t="s">
        <v>73</v>
      </c>
      <c r="F22" s="163" t="s">
        <v>69</v>
      </c>
      <c r="G22" s="163" t="s">
        <v>70</v>
      </c>
      <c r="H22" s="163" t="s">
        <v>71</v>
      </c>
      <c r="I22" s="163" t="s">
        <v>75</v>
      </c>
      <c r="J22" s="164" t="s">
        <v>76</v>
      </c>
      <c r="K22" s="166">
        <f>K23</f>
        <v>4104000</v>
      </c>
      <c r="L22" s="166">
        <f>L23</f>
        <v>4420000</v>
      </c>
      <c r="M22" s="166">
        <f>M23</f>
        <v>4756000</v>
      </c>
    </row>
    <row r="23" spans="1:13" ht="25.5">
      <c r="A23" s="162">
        <f t="shared" si="0"/>
        <v>4</v>
      </c>
      <c r="B23" s="167" t="s">
        <v>77</v>
      </c>
      <c r="C23" s="167" t="s">
        <v>306</v>
      </c>
      <c r="D23" s="167" t="s">
        <v>73</v>
      </c>
      <c r="E23" s="167" t="s">
        <v>73</v>
      </c>
      <c r="F23" s="167" t="s">
        <v>78</v>
      </c>
      <c r="G23" s="167" t="s">
        <v>79</v>
      </c>
      <c r="H23" s="167" t="s">
        <v>71</v>
      </c>
      <c r="I23" s="167" t="s">
        <v>75</v>
      </c>
      <c r="J23" s="168" t="s">
        <v>80</v>
      </c>
      <c r="K23" s="169">
        <v>4104000</v>
      </c>
      <c r="L23" s="169">
        <v>4420000</v>
      </c>
      <c r="M23" s="169">
        <v>4756000</v>
      </c>
    </row>
    <row r="24" spans="1:13" ht="12.75">
      <c r="A24" s="162">
        <f t="shared" si="0"/>
        <v>5</v>
      </c>
      <c r="B24" s="163" t="s">
        <v>69</v>
      </c>
      <c r="C24" s="163" t="s">
        <v>306</v>
      </c>
      <c r="D24" s="163" t="s">
        <v>73</v>
      </c>
      <c r="E24" s="163" t="s">
        <v>79</v>
      </c>
      <c r="F24" s="163" t="s">
        <v>69</v>
      </c>
      <c r="G24" s="163" t="s">
        <v>73</v>
      </c>
      <c r="H24" s="163" t="s">
        <v>71</v>
      </c>
      <c r="I24" s="163" t="s">
        <v>75</v>
      </c>
      <c r="J24" s="164" t="s">
        <v>81</v>
      </c>
      <c r="K24" s="165">
        <f>K25+K26+K27</f>
        <v>232610000</v>
      </c>
      <c r="L24" s="165">
        <f>L25+L26+L27</f>
        <v>250422000</v>
      </c>
      <c r="M24" s="165">
        <f>M25+M26+M27</f>
        <v>269105000</v>
      </c>
    </row>
    <row r="25" spans="1:13" ht="63.75" customHeight="1">
      <c r="A25" s="162">
        <f t="shared" si="0"/>
        <v>6</v>
      </c>
      <c r="B25" s="167" t="s">
        <v>77</v>
      </c>
      <c r="C25" s="167" t="s">
        <v>306</v>
      </c>
      <c r="D25" s="167" t="s">
        <v>73</v>
      </c>
      <c r="E25" s="167" t="s">
        <v>79</v>
      </c>
      <c r="F25" s="167" t="s">
        <v>82</v>
      </c>
      <c r="G25" s="167" t="s">
        <v>73</v>
      </c>
      <c r="H25" s="167" t="s">
        <v>71</v>
      </c>
      <c r="I25" s="167" t="s">
        <v>75</v>
      </c>
      <c r="J25" s="168" t="s">
        <v>83</v>
      </c>
      <c r="K25" s="169">
        <v>227450000</v>
      </c>
      <c r="L25" s="169">
        <v>244992000</v>
      </c>
      <c r="M25" s="169">
        <v>263405000</v>
      </c>
    </row>
    <row r="26" spans="1:13" ht="101.25" customHeight="1">
      <c r="A26" s="162">
        <f t="shared" si="0"/>
        <v>7</v>
      </c>
      <c r="B26" s="167" t="s">
        <v>77</v>
      </c>
      <c r="C26" s="167" t="s">
        <v>306</v>
      </c>
      <c r="D26" s="167" t="s">
        <v>73</v>
      </c>
      <c r="E26" s="167" t="s">
        <v>79</v>
      </c>
      <c r="F26" s="167" t="s">
        <v>84</v>
      </c>
      <c r="G26" s="167" t="s">
        <v>73</v>
      </c>
      <c r="H26" s="167" t="s">
        <v>71</v>
      </c>
      <c r="I26" s="167" t="s">
        <v>75</v>
      </c>
      <c r="J26" s="168" t="s">
        <v>85</v>
      </c>
      <c r="K26" s="169">
        <v>3280000</v>
      </c>
      <c r="L26" s="169">
        <v>3450000</v>
      </c>
      <c r="M26" s="169">
        <v>3620000</v>
      </c>
    </row>
    <row r="27" spans="1:13" ht="51">
      <c r="A27" s="162">
        <f t="shared" si="0"/>
        <v>8</v>
      </c>
      <c r="B27" s="167" t="s">
        <v>77</v>
      </c>
      <c r="C27" s="167" t="s">
        <v>306</v>
      </c>
      <c r="D27" s="167" t="s">
        <v>73</v>
      </c>
      <c r="E27" s="167" t="s">
        <v>79</v>
      </c>
      <c r="F27" s="167" t="s">
        <v>86</v>
      </c>
      <c r="G27" s="167" t="s">
        <v>73</v>
      </c>
      <c r="H27" s="167" t="s">
        <v>71</v>
      </c>
      <c r="I27" s="167" t="s">
        <v>75</v>
      </c>
      <c r="J27" s="168" t="s">
        <v>87</v>
      </c>
      <c r="K27" s="169">
        <v>1880000</v>
      </c>
      <c r="L27" s="169">
        <v>1980000</v>
      </c>
      <c r="M27" s="169">
        <v>2080000</v>
      </c>
    </row>
    <row r="28" spans="1:13" ht="38.25" customHeight="1">
      <c r="A28" s="162">
        <f>A27+1</f>
        <v>9</v>
      </c>
      <c r="B28" s="163" t="s">
        <v>69</v>
      </c>
      <c r="C28" s="163" t="s">
        <v>306</v>
      </c>
      <c r="D28" s="163" t="s">
        <v>88</v>
      </c>
      <c r="E28" s="163" t="s">
        <v>70</v>
      </c>
      <c r="F28" s="163" t="s">
        <v>69</v>
      </c>
      <c r="G28" s="163" t="s">
        <v>70</v>
      </c>
      <c r="H28" s="163" t="s">
        <v>71</v>
      </c>
      <c r="I28" s="163" t="s">
        <v>69</v>
      </c>
      <c r="J28" s="164" t="s">
        <v>89</v>
      </c>
      <c r="K28" s="170">
        <f>K29</f>
        <v>2102000</v>
      </c>
      <c r="L28" s="170">
        <f>L29</f>
        <v>2569900</v>
      </c>
      <c r="M28" s="170">
        <f>M29</f>
        <v>2549000</v>
      </c>
    </row>
    <row r="29" spans="1:13" ht="38.25">
      <c r="A29" s="162">
        <f t="shared" si="0"/>
        <v>10</v>
      </c>
      <c r="B29" s="163" t="s">
        <v>69</v>
      </c>
      <c r="C29" s="163" t="s">
        <v>306</v>
      </c>
      <c r="D29" s="163" t="s">
        <v>88</v>
      </c>
      <c r="E29" s="163" t="s">
        <v>79</v>
      </c>
      <c r="F29" s="163" t="s">
        <v>69</v>
      </c>
      <c r="G29" s="163" t="s">
        <v>73</v>
      </c>
      <c r="H29" s="163" t="s">
        <v>71</v>
      </c>
      <c r="I29" s="163" t="s">
        <v>75</v>
      </c>
      <c r="J29" s="164" t="s">
        <v>90</v>
      </c>
      <c r="K29" s="170">
        <f>K30+K31+K32+K33</f>
        <v>2102000</v>
      </c>
      <c r="L29" s="170">
        <f>L30+L31+L32+L33</f>
        <v>2569900</v>
      </c>
      <c r="M29" s="170">
        <f>M30+M31+M32+M33</f>
        <v>2549000</v>
      </c>
    </row>
    <row r="30" spans="1:13" ht="76.5">
      <c r="A30" s="162">
        <f t="shared" si="0"/>
        <v>11</v>
      </c>
      <c r="B30" s="167" t="s">
        <v>91</v>
      </c>
      <c r="C30" s="167" t="s">
        <v>306</v>
      </c>
      <c r="D30" s="167" t="s">
        <v>88</v>
      </c>
      <c r="E30" s="167" t="s">
        <v>79</v>
      </c>
      <c r="F30" s="167" t="s">
        <v>92</v>
      </c>
      <c r="G30" s="167" t="s">
        <v>73</v>
      </c>
      <c r="H30" s="167" t="s">
        <v>71</v>
      </c>
      <c r="I30" s="167" t="s">
        <v>75</v>
      </c>
      <c r="J30" s="168" t="s">
        <v>93</v>
      </c>
      <c r="K30" s="169">
        <v>769400</v>
      </c>
      <c r="L30" s="169">
        <v>988700</v>
      </c>
      <c r="M30" s="169">
        <v>1029900</v>
      </c>
    </row>
    <row r="31" spans="1:13" ht="89.25">
      <c r="A31" s="162">
        <f t="shared" si="0"/>
        <v>12</v>
      </c>
      <c r="B31" s="167" t="s">
        <v>91</v>
      </c>
      <c r="C31" s="167" t="s">
        <v>306</v>
      </c>
      <c r="D31" s="167" t="s">
        <v>88</v>
      </c>
      <c r="E31" s="167" t="s">
        <v>79</v>
      </c>
      <c r="F31" s="167" t="s">
        <v>94</v>
      </c>
      <c r="G31" s="167" t="s">
        <v>73</v>
      </c>
      <c r="H31" s="167" t="s">
        <v>71</v>
      </c>
      <c r="I31" s="167" t="s">
        <v>75</v>
      </c>
      <c r="J31" s="168" t="s">
        <v>95</v>
      </c>
      <c r="K31" s="169">
        <v>15900</v>
      </c>
      <c r="L31" s="169">
        <v>20200</v>
      </c>
      <c r="M31" s="169">
        <v>19600</v>
      </c>
    </row>
    <row r="32" spans="1:13" ht="76.5">
      <c r="A32" s="162">
        <f t="shared" si="0"/>
        <v>13</v>
      </c>
      <c r="B32" s="167" t="s">
        <v>91</v>
      </c>
      <c r="C32" s="167" t="s">
        <v>306</v>
      </c>
      <c r="D32" s="167" t="s">
        <v>88</v>
      </c>
      <c r="E32" s="167" t="s">
        <v>79</v>
      </c>
      <c r="F32" s="167" t="s">
        <v>96</v>
      </c>
      <c r="G32" s="167" t="s">
        <v>73</v>
      </c>
      <c r="H32" s="167" t="s">
        <v>71</v>
      </c>
      <c r="I32" s="167" t="s">
        <v>75</v>
      </c>
      <c r="J32" s="168" t="s">
        <v>97</v>
      </c>
      <c r="K32" s="169">
        <v>1245600</v>
      </c>
      <c r="L32" s="169">
        <v>1463600</v>
      </c>
      <c r="M32" s="169">
        <v>1403400</v>
      </c>
    </row>
    <row r="33" spans="1:13" ht="76.5" customHeight="1">
      <c r="A33" s="162">
        <f t="shared" si="0"/>
        <v>14</v>
      </c>
      <c r="B33" s="167" t="s">
        <v>91</v>
      </c>
      <c r="C33" s="167" t="s">
        <v>306</v>
      </c>
      <c r="D33" s="167" t="s">
        <v>88</v>
      </c>
      <c r="E33" s="167" t="s">
        <v>79</v>
      </c>
      <c r="F33" s="167" t="s">
        <v>98</v>
      </c>
      <c r="G33" s="167" t="s">
        <v>73</v>
      </c>
      <c r="H33" s="167" t="s">
        <v>71</v>
      </c>
      <c r="I33" s="167" t="s">
        <v>75</v>
      </c>
      <c r="J33" s="168" t="s">
        <v>99</v>
      </c>
      <c r="K33" s="169">
        <v>71100</v>
      </c>
      <c r="L33" s="169">
        <v>97400</v>
      </c>
      <c r="M33" s="169">
        <v>96100</v>
      </c>
    </row>
    <row r="34" spans="1:13" ht="12.75">
      <c r="A34" s="162">
        <f t="shared" si="0"/>
        <v>15</v>
      </c>
      <c r="B34" s="163" t="s">
        <v>69</v>
      </c>
      <c r="C34" s="163" t="s">
        <v>306</v>
      </c>
      <c r="D34" s="163" t="s">
        <v>100</v>
      </c>
      <c r="E34" s="163" t="s">
        <v>70</v>
      </c>
      <c r="F34" s="163" t="s">
        <v>69</v>
      </c>
      <c r="G34" s="163" t="s">
        <v>70</v>
      </c>
      <c r="H34" s="163" t="s">
        <v>71</v>
      </c>
      <c r="I34" s="163" t="s">
        <v>69</v>
      </c>
      <c r="J34" s="164" t="s">
        <v>101</v>
      </c>
      <c r="K34" s="170">
        <f>K35+K37+K39</f>
        <v>30000000</v>
      </c>
      <c r="L34" s="170">
        <f>L35+L37+L39</f>
        <v>30882000</v>
      </c>
      <c r="M34" s="170">
        <f>M35+M37+M39</f>
        <v>31855000</v>
      </c>
    </row>
    <row r="35" spans="1:13" s="172" customFormat="1" ht="25.5" customHeight="1">
      <c r="A35" s="162">
        <f t="shared" si="0"/>
        <v>16</v>
      </c>
      <c r="B35" s="163" t="s">
        <v>69</v>
      </c>
      <c r="C35" s="163" t="s">
        <v>306</v>
      </c>
      <c r="D35" s="163" t="s">
        <v>100</v>
      </c>
      <c r="E35" s="163" t="s">
        <v>79</v>
      </c>
      <c r="F35" s="163" t="s">
        <v>69</v>
      </c>
      <c r="G35" s="163" t="s">
        <v>79</v>
      </c>
      <c r="H35" s="163" t="s">
        <v>71</v>
      </c>
      <c r="I35" s="163" t="s">
        <v>75</v>
      </c>
      <c r="J35" s="171" t="s">
        <v>102</v>
      </c>
      <c r="K35" s="170">
        <f>K36</f>
        <v>29500000</v>
      </c>
      <c r="L35" s="170">
        <f>L36</f>
        <v>30360000</v>
      </c>
      <c r="M35" s="170">
        <f>M36</f>
        <v>31300000</v>
      </c>
    </row>
    <row r="36" spans="1:13" ht="27" customHeight="1">
      <c r="A36" s="162">
        <f t="shared" si="0"/>
        <v>17</v>
      </c>
      <c r="B36" s="167" t="s">
        <v>77</v>
      </c>
      <c r="C36" s="167" t="s">
        <v>306</v>
      </c>
      <c r="D36" s="167" t="s">
        <v>100</v>
      </c>
      <c r="E36" s="167" t="s">
        <v>79</v>
      </c>
      <c r="F36" s="167" t="s">
        <v>82</v>
      </c>
      <c r="G36" s="167" t="s">
        <v>79</v>
      </c>
      <c r="H36" s="167" t="s">
        <v>71</v>
      </c>
      <c r="I36" s="167" t="s">
        <v>75</v>
      </c>
      <c r="J36" s="168" t="s">
        <v>102</v>
      </c>
      <c r="K36" s="169">
        <v>29500000</v>
      </c>
      <c r="L36" s="169">
        <v>30360000</v>
      </c>
      <c r="M36" s="169">
        <v>31300000</v>
      </c>
    </row>
    <row r="37" spans="1:13" ht="16.5" customHeight="1">
      <c r="A37" s="162">
        <f t="shared" si="0"/>
        <v>18</v>
      </c>
      <c r="B37" s="163" t="s">
        <v>77</v>
      </c>
      <c r="C37" s="163" t="s">
        <v>306</v>
      </c>
      <c r="D37" s="163" t="s">
        <v>100</v>
      </c>
      <c r="E37" s="163" t="s">
        <v>88</v>
      </c>
      <c r="F37" s="163" t="s">
        <v>69</v>
      </c>
      <c r="G37" s="163" t="s">
        <v>73</v>
      </c>
      <c r="H37" s="163" t="s">
        <v>71</v>
      </c>
      <c r="I37" s="163" t="s">
        <v>75</v>
      </c>
      <c r="J37" s="164" t="s">
        <v>103</v>
      </c>
      <c r="K37" s="170">
        <f>K38</f>
        <v>50000</v>
      </c>
      <c r="L37" s="170">
        <f>L38</f>
        <v>52000</v>
      </c>
      <c r="M37" s="170">
        <f>M38</f>
        <v>55000</v>
      </c>
    </row>
    <row r="38" spans="1:13" ht="14.25" customHeight="1">
      <c r="A38" s="162">
        <f t="shared" si="0"/>
        <v>19</v>
      </c>
      <c r="B38" s="167" t="s">
        <v>77</v>
      </c>
      <c r="C38" s="167" t="s">
        <v>306</v>
      </c>
      <c r="D38" s="167" t="s">
        <v>100</v>
      </c>
      <c r="E38" s="167" t="s">
        <v>88</v>
      </c>
      <c r="F38" s="167" t="s">
        <v>82</v>
      </c>
      <c r="G38" s="167" t="s">
        <v>73</v>
      </c>
      <c r="H38" s="167" t="s">
        <v>71</v>
      </c>
      <c r="I38" s="167" t="s">
        <v>75</v>
      </c>
      <c r="J38" s="168" t="s">
        <v>103</v>
      </c>
      <c r="K38" s="169">
        <v>50000</v>
      </c>
      <c r="L38" s="169">
        <v>52000</v>
      </c>
      <c r="M38" s="169">
        <v>55000</v>
      </c>
    </row>
    <row r="39" spans="1:13" ht="25.5">
      <c r="A39" s="162">
        <f t="shared" si="0"/>
        <v>20</v>
      </c>
      <c r="B39" s="163" t="s">
        <v>77</v>
      </c>
      <c r="C39" s="163" t="s">
        <v>306</v>
      </c>
      <c r="D39" s="163" t="s">
        <v>100</v>
      </c>
      <c r="E39" s="163" t="s">
        <v>104</v>
      </c>
      <c r="F39" s="163" t="s">
        <v>69</v>
      </c>
      <c r="G39" s="163" t="s">
        <v>79</v>
      </c>
      <c r="H39" s="163" t="s">
        <v>69</v>
      </c>
      <c r="I39" s="163" t="s">
        <v>75</v>
      </c>
      <c r="J39" s="164" t="s">
        <v>105</v>
      </c>
      <c r="K39" s="170">
        <f>K40</f>
        <v>450000</v>
      </c>
      <c r="L39" s="170">
        <f>L40</f>
        <v>470000</v>
      </c>
      <c r="M39" s="170">
        <f>M40</f>
        <v>500000</v>
      </c>
    </row>
    <row r="40" spans="1:13" ht="38.25">
      <c r="A40" s="162">
        <f t="shared" si="0"/>
        <v>21</v>
      </c>
      <c r="B40" s="167" t="s">
        <v>77</v>
      </c>
      <c r="C40" s="167" t="s">
        <v>306</v>
      </c>
      <c r="D40" s="167" t="s">
        <v>100</v>
      </c>
      <c r="E40" s="167" t="s">
        <v>104</v>
      </c>
      <c r="F40" s="167" t="s">
        <v>82</v>
      </c>
      <c r="G40" s="167" t="s">
        <v>79</v>
      </c>
      <c r="H40" s="167" t="s">
        <v>71</v>
      </c>
      <c r="I40" s="167" t="s">
        <v>75</v>
      </c>
      <c r="J40" s="168" t="s">
        <v>106</v>
      </c>
      <c r="K40" s="169">
        <v>450000</v>
      </c>
      <c r="L40" s="169">
        <v>470000</v>
      </c>
      <c r="M40" s="169">
        <v>500000</v>
      </c>
    </row>
    <row r="41" spans="1:13" ht="12.75">
      <c r="A41" s="162">
        <f t="shared" si="0"/>
        <v>22</v>
      </c>
      <c r="B41" s="163" t="s">
        <v>69</v>
      </c>
      <c r="C41" s="163" t="s">
        <v>306</v>
      </c>
      <c r="D41" s="163" t="s">
        <v>107</v>
      </c>
      <c r="E41" s="163" t="s">
        <v>70</v>
      </c>
      <c r="F41" s="163" t="s">
        <v>69</v>
      </c>
      <c r="G41" s="163" t="s">
        <v>70</v>
      </c>
      <c r="H41" s="163" t="s">
        <v>71</v>
      </c>
      <c r="I41" s="163" t="s">
        <v>69</v>
      </c>
      <c r="J41" s="164" t="s">
        <v>108</v>
      </c>
      <c r="K41" s="170">
        <f>K42+K44</f>
        <v>15820000</v>
      </c>
      <c r="L41" s="170">
        <f>L42+L44</f>
        <v>16620000</v>
      </c>
      <c r="M41" s="170">
        <f>M42+M44</f>
        <v>17470000</v>
      </c>
    </row>
    <row r="42" spans="1:13" ht="12.75">
      <c r="A42" s="162">
        <f t="shared" si="0"/>
        <v>23</v>
      </c>
      <c r="B42" s="163" t="s">
        <v>69</v>
      </c>
      <c r="C42" s="163" t="s">
        <v>306</v>
      </c>
      <c r="D42" s="163" t="s">
        <v>107</v>
      </c>
      <c r="E42" s="163" t="s">
        <v>73</v>
      </c>
      <c r="F42" s="163" t="s">
        <v>69</v>
      </c>
      <c r="G42" s="163" t="s">
        <v>70</v>
      </c>
      <c r="H42" s="163" t="s">
        <v>71</v>
      </c>
      <c r="I42" s="163" t="s">
        <v>75</v>
      </c>
      <c r="J42" s="164" t="s">
        <v>109</v>
      </c>
      <c r="K42" s="170">
        <f>K43</f>
        <v>6920000</v>
      </c>
      <c r="L42" s="170">
        <f>L43</f>
        <v>7270000</v>
      </c>
      <c r="M42" s="170">
        <f>M43</f>
        <v>7640000</v>
      </c>
    </row>
    <row r="43" spans="1:13" ht="51.75" customHeight="1">
      <c r="A43" s="162">
        <f t="shared" si="0"/>
        <v>24</v>
      </c>
      <c r="B43" s="167" t="s">
        <v>77</v>
      </c>
      <c r="C43" s="167" t="s">
        <v>306</v>
      </c>
      <c r="D43" s="167" t="s">
        <v>107</v>
      </c>
      <c r="E43" s="167" t="s">
        <v>73</v>
      </c>
      <c r="F43" s="167" t="s">
        <v>84</v>
      </c>
      <c r="G43" s="167" t="s">
        <v>104</v>
      </c>
      <c r="H43" s="167" t="s">
        <v>71</v>
      </c>
      <c r="I43" s="167" t="s">
        <v>75</v>
      </c>
      <c r="J43" s="173" t="s">
        <v>110</v>
      </c>
      <c r="K43" s="169">
        <v>6920000</v>
      </c>
      <c r="L43" s="169">
        <v>7270000</v>
      </c>
      <c r="M43" s="169">
        <v>7640000</v>
      </c>
    </row>
    <row r="44" spans="1:13" ht="12.75">
      <c r="A44" s="162">
        <f t="shared" si="0"/>
        <v>25</v>
      </c>
      <c r="B44" s="163" t="s">
        <v>69</v>
      </c>
      <c r="C44" s="163" t="s">
        <v>306</v>
      </c>
      <c r="D44" s="163" t="s">
        <v>107</v>
      </c>
      <c r="E44" s="163" t="s">
        <v>107</v>
      </c>
      <c r="F44" s="163" t="s">
        <v>69</v>
      </c>
      <c r="G44" s="163" t="s">
        <v>70</v>
      </c>
      <c r="H44" s="163" t="s">
        <v>71</v>
      </c>
      <c r="I44" s="163" t="s">
        <v>75</v>
      </c>
      <c r="J44" s="164" t="s">
        <v>111</v>
      </c>
      <c r="K44" s="170">
        <f>K45+K46</f>
        <v>8900000</v>
      </c>
      <c r="L44" s="170">
        <f>L45+L46</f>
        <v>9350000</v>
      </c>
      <c r="M44" s="170">
        <f>M45+M46</f>
        <v>9830000</v>
      </c>
    </row>
    <row r="45" spans="1:13" ht="76.5">
      <c r="A45" s="162">
        <f t="shared" si="0"/>
        <v>26</v>
      </c>
      <c r="B45" s="167" t="s">
        <v>77</v>
      </c>
      <c r="C45" s="167" t="s">
        <v>306</v>
      </c>
      <c r="D45" s="167" t="s">
        <v>107</v>
      </c>
      <c r="E45" s="167" t="s">
        <v>107</v>
      </c>
      <c r="F45" s="167" t="s">
        <v>78</v>
      </c>
      <c r="G45" s="167" t="s">
        <v>104</v>
      </c>
      <c r="H45" s="167" t="s">
        <v>71</v>
      </c>
      <c r="I45" s="167" t="s">
        <v>75</v>
      </c>
      <c r="J45" s="168" t="s">
        <v>112</v>
      </c>
      <c r="K45" s="169">
        <v>1200000</v>
      </c>
      <c r="L45" s="169">
        <v>1260000</v>
      </c>
      <c r="M45" s="169">
        <v>1320000</v>
      </c>
    </row>
    <row r="46" spans="1:13" ht="76.5">
      <c r="A46" s="162">
        <f t="shared" si="0"/>
        <v>27</v>
      </c>
      <c r="B46" s="167" t="s">
        <v>77</v>
      </c>
      <c r="C46" s="167" t="s">
        <v>306</v>
      </c>
      <c r="D46" s="167" t="s">
        <v>107</v>
      </c>
      <c r="E46" s="167" t="s">
        <v>107</v>
      </c>
      <c r="F46" s="167" t="s">
        <v>113</v>
      </c>
      <c r="G46" s="167" t="s">
        <v>104</v>
      </c>
      <c r="H46" s="167" t="s">
        <v>71</v>
      </c>
      <c r="I46" s="167" t="s">
        <v>75</v>
      </c>
      <c r="J46" s="168" t="s">
        <v>114</v>
      </c>
      <c r="K46" s="169">
        <v>7700000</v>
      </c>
      <c r="L46" s="169">
        <v>8090000</v>
      </c>
      <c r="M46" s="169">
        <v>8510000</v>
      </c>
    </row>
    <row r="47" spans="1:13" ht="12.75">
      <c r="A47" s="162">
        <f t="shared" si="0"/>
        <v>28</v>
      </c>
      <c r="B47" s="163" t="s">
        <v>69</v>
      </c>
      <c r="C47" s="163" t="s">
        <v>306</v>
      </c>
      <c r="D47" s="163" t="s">
        <v>115</v>
      </c>
      <c r="E47" s="163" t="s">
        <v>70</v>
      </c>
      <c r="F47" s="163" t="s">
        <v>69</v>
      </c>
      <c r="G47" s="163" t="s">
        <v>70</v>
      </c>
      <c r="H47" s="163" t="s">
        <v>71</v>
      </c>
      <c r="I47" s="163" t="s">
        <v>69</v>
      </c>
      <c r="J47" s="164" t="s">
        <v>116</v>
      </c>
      <c r="K47" s="170">
        <f>K49</f>
        <v>6830000</v>
      </c>
      <c r="L47" s="170">
        <f>L49</f>
        <v>7180000</v>
      </c>
      <c r="M47" s="170">
        <f>M49</f>
        <v>7545000</v>
      </c>
    </row>
    <row r="48" spans="1:13" ht="39.75" customHeight="1">
      <c r="A48" s="162">
        <f t="shared" si="0"/>
        <v>29</v>
      </c>
      <c r="B48" s="163" t="s">
        <v>69</v>
      </c>
      <c r="C48" s="163" t="s">
        <v>306</v>
      </c>
      <c r="D48" s="163" t="s">
        <v>115</v>
      </c>
      <c r="E48" s="163" t="s">
        <v>88</v>
      </c>
      <c r="F48" s="163" t="s">
        <v>69</v>
      </c>
      <c r="G48" s="163" t="s">
        <v>73</v>
      </c>
      <c r="H48" s="163" t="s">
        <v>71</v>
      </c>
      <c r="I48" s="163" t="s">
        <v>75</v>
      </c>
      <c r="J48" s="164" t="s">
        <v>117</v>
      </c>
      <c r="K48" s="170">
        <f>K49</f>
        <v>6830000</v>
      </c>
      <c r="L48" s="170">
        <f>L49</f>
        <v>7180000</v>
      </c>
      <c r="M48" s="170">
        <f>M49</f>
        <v>7545000</v>
      </c>
    </row>
    <row r="49" spans="1:13" ht="51.75" customHeight="1">
      <c r="A49" s="162">
        <f t="shared" si="0"/>
        <v>30</v>
      </c>
      <c r="B49" s="167" t="s">
        <v>77</v>
      </c>
      <c r="C49" s="167" t="s">
        <v>306</v>
      </c>
      <c r="D49" s="167" t="s">
        <v>115</v>
      </c>
      <c r="E49" s="167" t="s">
        <v>88</v>
      </c>
      <c r="F49" s="167" t="s">
        <v>82</v>
      </c>
      <c r="G49" s="167" t="s">
        <v>73</v>
      </c>
      <c r="H49" s="167" t="s">
        <v>71</v>
      </c>
      <c r="I49" s="167" t="s">
        <v>75</v>
      </c>
      <c r="J49" s="168" t="s">
        <v>118</v>
      </c>
      <c r="K49" s="169">
        <v>6830000</v>
      </c>
      <c r="L49" s="169">
        <v>7180000</v>
      </c>
      <c r="M49" s="169">
        <v>7545000</v>
      </c>
    </row>
    <row r="50" spans="1:13" ht="38.25" customHeight="1">
      <c r="A50" s="162">
        <f t="shared" si="0"/>
        <v>31</v>
      </c>
      <c r="B50" s="163" t="s">
        <v>69</v>
      </c>
      <c r="C50" s="163" t="s">
        <v>306</v>
      </c>
      <c r="D50" s="163" t="s">
        <v>119</v>
      </c>
      <c r="E50" s="163" t="s">
        <v>70</v>
      </c>
      <c r="F50" s="163" t="s">
        <v>69</v>
      </c>
      <c r="G50" s="163" t="s">
        <v>70</v>
      </c>
      <c r="H50" s="163" t="s">
        <v>71</v>
      </c>
      <c r="I50" s="163" t="s">
        <v>69</v>
      </c>
      <c r="J50" s="164" t="s">
        <v>120</v>
      </c>
      <c r="K50" s="170">
        <f>K52+K54+K56+K57</f>
        <v>11260000</v>
      </c>
      <c r="L50" s="170">
        <f>L52+L54+L56+L57</f>
        <v>10960000</v>
      </c>
      <c r="M50" s="170">
        <f>M52+M54+M56+M57</f>
        <v>9760000</v>
      </c>
    </row>
    <row r="51" spans="1:13" ht="76.5" customHeight="1">
      <c r="A51" s="162">
        <f t="shared" si="0"/>
        <v>32</v>
      </c>
      <c r="B51" s="163" t="s">
        <v>69</v>
      </c>
      <c r="C51" s="163" t="s">
        <v>306</v>
      </c>
      <c r="D51" s="163" t="s">
        <v>119</v>
      </c>
      <c r="E51" s="163" t="s">
        <v>100</v>
      </c>
      <c r="F51" s="163" t="s">
        <v>69</v>
      </c>
      <c r="G51" s="163" t="s">
        <v>70</v>
      </c>
      <c r="H51" s="163" t="s">
        <v>71</v>
      </c>
      <c r="I51" s="163" t="s">
        <v>121</v>
      </c>
      <c r="J51" s="164" t="s">
        <v>122</v>
      </c>
      <c r="K51" s="170">
        <f>K52</f>
        <v>5000000</v>
      </c>
      <c r="L51" s="170">
        <f>L52</f>
        <v>5000000</v>
      </c>
      <c r="M51" s="170">
        <f>M52</f>
        <v>5000000</v>
      </c>
    </row>
    <row r="52" spans="1:13" ht="78" customHeight="1">
      <c r="A52" s="162">
        <f t="shared" si="0"/>
        <v>33</v>
      </c>
      <c r="B52" s="167" t="s">
        <v>21</v>
      </c>
      <c r="C52" s="167" t="s">
        <v>306</v>
      </c>
      <c r="D52" s="167" t="s">
        <v>119</v>
      </c>
      <c r="E52" s="167" t="s">
        <v>100</v>
      </c>
      <c r="F52" s="167" t="s">
        <v>78</v>
      </c>
      <c r="G52" s="167" t="s">
        <v>104</v>
      </c>
      <c r="H52" s="167" t="s">
        <v>71</v>
      </c>
      <c r="I52" s="167" t="s">
        <v>121</v>
      </c>
      <c r="J52" s="168" t="s">
        <v>20</v>
      </c>
      <c r="K52" s="169">
        <v>5000000</v>
      </c>
      <c r="L52" s="169">
        <v>5000000</v>
      </c>
      <c r="M52" s="169">
        <v>5000000</v>
      </c>
    </row>
    <row r="53" spans="1:13" s="172" customFormat="1" ht="25.5">
      <c r="A53" s="162">
        <f t="shared" si="0"/>
        <v>34</v>
      </c>
      <c r="B53" s="163" t="s">
        <v>69</v>
      </c>
      <c r="C53" s="163" t="s">
        <v>306</v>
      </c>
      <c r="D53" s="163" t="s">
        <v>119</v>
      </c>
      <c r="E53" s="163" t="s">
        <v>123</v>
      </c>
      <c r="F53" s="163" t="s">
        <v>69</v>
      </c>
      <c r="G53" s="163" t="s">
        <v>70</v>
      </c>
      <c r="H53" s="163" t="s">
        <v>71</v>
      </c>
      <c r="I53" s="163" t="s">
        <v>121</v>
      </c>
      <c r="J53" s="164" t="s">
        <v>124</v>
      </c>
      <c r="K53" s="170">
        <f>K54</f>
        <v>60000</v>
      </c>
      <c r="L53" s="170">
        <f>L54</f>
        <v>60000</v>
      </c>
      <c r="M53" s="170">
        <f>M54</f>
        <v>60000</v>
      </c>
    </row>
    <row r="54" spans="1:13" ht="55.5" customHeight="1">
      <c r="A54" s="162">
        <f t="shared" si="0"/>
        <v>35</v>
      </c>
      <c r="B54" s="167" t="s">
        <v>21</v>
      </c>
      <c r="C54" s="167" t="s">
        <v>306</v>
      </c>
      <c r="D54" s="167" t="s">
        <v>119</v>
      </c>
      <c r="E54" s="167" t="s">
        <v>123</v>
      </c>
      <c r="F54" s="167" t="s">
        <v>125</v>
      </c>
      <c r="G54" s="167" t="s">
        <v>104</v>
      </c>
      <c r="H54" s="167" t="s">
        <v>71</v>
      </c>
      <c r="I54" s="167" t="s">
        <v>121</v>
      </c>
      <c r="J54" s="168" t="s">
        <v>126</v>
      </c>
      <c r="K54" s="169">
        <v>60000</v>
      </c>
      <c r="L54" s="169">
        <v>60000</v>
      </c>
      <c r="M54" s="169">
        <v>60000</v>
      </c>
    </row>
    <row r="55" spans="1:13" s="172" customFormat="1" ht="89.25">
      <c r="A55" s="162">
        <f t="shared" si="0"/>
        <v>36</v>
      </c>
      <c r="B55" s="163" t="s">
        <v>69</v>
      </c>
      <c r="C55" s="163" t="s">
        <v>306</v>
      </c>
      <c r="D55" s="163" t="s">
        <v>119</v>
      </c>
      <c r="E55" s="163" t="s">
        <v>127</v>
      </c>
      <c r="F55" s="163" t="s">
        <v>69</v>
      </c>
      <c r="G55" s="163" t="s">
        <v>70</v>
      </c>
      <c r="H55" s="163" t="s">
        <v>71</v>
      </c>
      <c r="I55" s="163" t="s">
        <v>121</v>
      </c>
      <c r="J55" s="164" t="s">
        <v>128</v>
      </c>
      <c r="K55" s="170">
        <f>K56+K57</f>
        <v>6200000</v>
      </c>
      <c r="L55" s="170">
        <f>L56+L57</f>
        <v>5900000</v>
      </c>
      <c r="M55" s="170">
        <f>M56+M57</f>
        <v>4700000</v>
      </c>
    </row>
    <row r="56" spans="1:13" ht="38.25" customHeight="1">
      <c r="A56" s="162">
        <f t="shared" si="0"/>
        <v>37</v>
      </c>
      <c r="B56" s="167" t="s">
        <v>21</v>
      </c>
      <c r="C56" s="167" t="s">
        <v>306</v>
      </c>
      <c r="D56" s="167" t="s">
        <v>119</v>
      </c>
      <c r="E56" s="167" t="s">
        <v>127</v>
      </c>
      <c r="F56" s="167" t="s">
        <v>129</v>
      </c>
      <c r="G56" s="167" t="s">
        <v>104</v>
      </c>
      <c r="H56" s="167" t="s">
        <v>130</v>
      </c>
      <c r="I56" s="167" t="s">
        <v>121</v>
      </c>
      <c r="J56" s="168" t="s">
        <v>33</v>
      </c>
      <c r="K56" s="169">
        <v>3200000</v>
      </c>
      <c r="L56" s="169">
        <v>2900000</v>
      </c>
      <c r="M56" s="169">
        <v>2700000</v>
      </c>
    </row>
    <row r="57" spans="1:13" ht="63.75" customHeight="1">
      <c r="A57" s="162">
        <f t="shared" si="0"/>
        <v>38</v>
      </c>
      <c r="B57" s="167" t="s">
        <v>21</v>
      </c>
      <c r="C57" s="167" t="s">
        <v>306</v>
      </c>
      <c r="D57" s="167" t="s">
        <v>119</v>
      </c>
      <c r="E57" s="167" t="s">
        <v>127</v>
      </c>
      <c r="F57" s="167" t="s">
        <v>129</v>
      </c>
      <c r="G57" s="167" t="s">
        <v>104</v>
      </c>
      <c r="H57" s="167" t="s">
        <v>131</v>
      </c>
      <c r="I57" s="167" t="s">
        <v>121</v>
      </c>
      <c r="J57" s="168" t="s">
        <v>35</v>
      </c>
      <c r="K57" s="169">
        <v>3000000</v>
      </c>
      <c r="L57" s="169">
        <v>3000000</v>
      </c>
      <c r="M57" s="169">
        <v>2000000</v>
      </c>
    </row>
    <row r="58" spans="1:13" ht="25.5">
      <c r="A58" s="162">
        <f t="shared" si="0"/>
        <v>39</v>
      </c>
      <c r="B58" s="163" t="s">
        <v>69</v>
      </c>
      <c r="C58" s="163" t="s">
        <v>306</v>
      </c>
      <c r="D58" s="163" t="s">
        <v>132</v>
      </c>
      <c r="E58" s="163" t="s">
        <v>70</v>
      </c>
      <c r="F58" s="163" t="s">
        <v>69</v>
      </c>
      <c r="G58" s="163" t="s">
        <v>70</v>
      </c>
      <c r="H58" s="163" t="s">
        <v>71</v>
      </c>
      <c r="I58" s="163" t="s">
        <v>69</v>
      </c>
      <c r="J58" s="164" t="s">
        <v>133</v>
      </c>
      <c r="K58" s="170">
        <f>K59</f>
        <v>696000</v>
      </c>
      <c r="L58" s="170">
        <f>L59</f>
        <v>733000</v>
      </c>
      <c r="M58" s="170">
        <f>M59</f>
        <v>769000</v>
      </c>
    </row>
    <row r="59" spans="1:13" s="172" customFormat="1" ht="25.5">
      <c r="A59" s="162">
        <f t="shared" si="0"/>
        <v>40</v>
      </c>
      <c r="B59" s="163" t="s">
        <v>69</v>
      </c>
      <c r="C59" s="163" t="s">
        <v>306</v>
      </c>
      <c r="D59" s="163" t="s">
        <v>132</v>
      </c>
      <c r="E59" s="163" t="s">
        <v>73</v>
      </c>
      <c r="F59" s="163" t="s">
        <v>69</v>
      </c>
      <c r="G59" s="163" t="s">
        <v>73</v>
      </c>
      <c r="H59" s="163" t="s">
        <v>71</v>
      </c>
      <c r="I59" s="163" t="s">
        <v>121</v>
      </c>
      <c r="J59" s="164" t="s">
        <v>134</v>
      </c>
      <c r="K59" s="170">
        <f>K60+K61+K62</f>
        <v>696000</v>
      </c>
      <c r="L59" s="170">
        <f>L60+L61+L62</f>
        <v>733000</v>
      </c>
      <c r="M59" s="170">
        <f>M60+M61+M62</f>
        <v>769000</v>
      </c>
    </row>
    <row r="60" spans="1:13" s="172" customFormat="1" ht="25.5">
      <c r="A60" s="162">
        <f t="shared" si="0"/>
        <v>41</v>
      </c>
      <c r="B60" s="167" t="s">
        <v>135</v>
      </c>
      <c r="C60" s="167" t="s">
        <v>306</v>
      </c>
      <c r="D60" s="167" t="s">
        <v>132</v>
      </c>
      <c r="E60" s="167" t="s">
        <v>73</v>
      </c>
      <c r="F60" s="167" t="s">
        <v>82</v>
      </c>
      <c r="G60" s="167" t="s">
        <v>73</v>
      </c>
      <c r="H60" s="167" t="s">
        <v>71</v>
      </c>
      <c r="I60" s="167" t="s">
        <v>121</v>
      </c>
      <c r="J60" s="168" t="s">
        <v>136</v>
      </c>
      <c r="K60" s="169">
        <v>10000</v>
      </c>
      <c r="L60" s="169">
        <v>10000</v>
      </c>
      <c r="M60" s="169">
        <v>10000</v>
      </c>
    </row>
    <row r="61" spans="1:13" s="172" customFormat="1" ht="25.5">
      <c r="A61" s="162">
        <f t="shared" si="0"/>
        <v>42</v>
      </c>
      <c r="B61" s="167" t="s">
        <v>135</v>
      </c>
      <c r="C61" s="167" t="s">
        <v>306</v>
      </c>
      <c r="D61" s="167" t="s">
        <v>132</v>
      </c>
      <c r="E61" s="167" t="s">
        <v>73</v>
      </c>
      <c r="F61" s="167" t="s">
        <v>84</v>
      </c>
      <c r="G61" s="167" t="s">
        <v>73</v>
      </c>
      <c r="H61" s="167" t="s">
        <v>71</v>
      </c>
      <c r="I61" s="167" t="s">
        <v>121</v>
      </c>
      <c r="J61" s="168" t="s">
        <v>137</v>
      </c>
      <c r="K61" s="169">
        <v>50000</v>
      </c>
      <c r="L61" s="169">
        <v>50000</v>
      </c>
      <c r="M61" s="169">
        <v>50000</v>
      </c>
    </row>
    <row r="62" spans="1:13" ht="25.5">
      <c r="A62" s="162">
        <f t="shared" si="0"/>
        <v>43</v>
      </c>
      <c r="B62" s="167" t="s">
        <v>135</v>
      </c>
      <c r="C62" s="167" t="s">
        <v>306</v>
      </c>
      <c r="D62" s="167" t="s">
        <v>132</v>
      </c>
      <c r="E62" s="167" t="s">
        <v>73</v>
      </c>
      <c r="F62" s="167" t="s">
        <v>138</v>
      </c>
      <c r="G62" s="167" t="s">
        <v>73</v>
      </c>
      <c r="H62" s="167" t="s">
        <v>71</v>
      </c>
      <c r="I62" s="167" t="s">
        <v>121</v>
      </c>
      <c r="J62" s="168" t="s">
        <v>139</v>
      </c>
      <c r="K62" s="169">
        <v>636000</v>
      </c>
      <c r="L62" s="169">
        <v>673000</v>
      </c>
      <c r="M62" s="169">
        <v>709000</v>
      </c>
    </row>
    <row r="63" spans="1:13" ht="25.5">
      <c r="A63" s="162">
        <f t="shared" si="0"/>
        <v>44</v>
      </c>
      <c r="B63" s="163" t="s">
        <v>69</v>
      </c>
      <c r="C63" s="163" t="s">
        <v>306</v>
      </c>
      <c r="D63" s="163" t="s">
        <v>140</v>
      </c>
      <c r="E63" s="163" t="s">
        <v>70</v>
      </c>
      <c r="F63" s="163" t="s">
        <v>69</v>
      </c>
      <c r="G63" s="163" t="s">
        <v>70</v>
      </c>
      <c r="H63" s="163" t="s">
        <v>71</v>
      </c>
      <c r="I63" s="163" t="s">
        <v>69</v>
      </c>
      <c r="J63" s="164" t="s">
        <v>141</v>
      </c>
      <c r="K63" s="170">
        <f>K65</f>
        <v>50000</v>
      </c>
      <c r="L63" s="170">
        <f>L65</f>
        <v>50000</v>
      </c>
      <c r="M63" s="170">
        <f>M65</f>
        <v>50000</v>
      </c>
    </row>
    <row r="64" spans="1:13" ht="12.75">
      <c r="A64" s="162">
        <f t="shared" si="0"/>
        <v>45</v>
      </c>
      <c r="B64" s="163" t="s">
        <v>69</v>
      </c>
      <c r="C64" s="163" t="s">
        <v>306</v>
      </c>
      <c r="D64" s="163" t="s">
        <v>140</v>
      </c>
      <c r="E64" s="163" t="s">
        <v>73</v>
      </c>
      <c r="F64" s="163" t="s">
        <v>69</v>
      </c>
      <c r="G64" s="163" t="s">
        <v>70</v>
      </c>
      <c r="H64" s="163" t="s">
        <v>71</v>
      </c>
      <c r="I64" s="163" t="s">
        <v>142</v>
      </c>
      <c r="J64" s="172" t="s">
        <v>143</v>
      </c>
      <c r="K64" s="170">
        <f>K65</f>
        <v>50000</v>
      </c>
      <c r="L64" s="170">
        <f>L65</f>
        <v>50000</v>
      </c>
      <c r="M64" s="170">
        <f>M65</f>
        <v>50000</v>
      </c>
    </row>
    <row r="65" spans="1:13" ht="38.25">
      <c r="A65" s="162">
        <f t="shared" si="0"/>
        <v>46</v>
      </c>
      <c r="B65" s="167" t="s">
        <v>144</v>
      </c>
      <c r="C65" s="167" t="s">
        <v>306</v>
      </c>
      <c r="D65" s="167" t="s">
        <v>140</v>
      </c>
      <c r="E65" s="167" t="s">
        <v>73</v>
      </c>
      <c r="F65" s="167" t="s">
        <v>145</v>
      </c>
      <c r="G65" s="167" t="s">
        <v>104</v>
      </c>
      <c r="H65" s="167" t="s">
        <v>71</v>
      </c>
      <c r="I65" s="167" t="s">
        <v>142</v>
      </c>
      <c r="J65" s="168" t="s">
        <v>146</v>
      </c>
      <c r="K65" s="169">
        <v>50000</v>
      </c>
      <c r="L65" s="169">
        <v>50000</v>
      </c>
      <c r="M65" s="169">
        <v>50000</v>
      </c>
    </row>
    <row r="66" spans="1:13" ht="25.5">
      <c r="A66" s="162">
        <f t="shared" si="0"/>
        <v>47</v>
      </c>
      <c r="B66" s="163" t="s">
        <v>69</v>
      </c>
      <c r="C66" s="163" t="s">
        <v>306</v>
      </c>
      <c r="D66" s="163" t="s">
        <v>147</v>
      </c>
      <c r="E66" s="163" t="s">
        <v>70</v>
      </c>
      <c r="F66" s="163" t="s">
        <v>69</v>
      </c>
      <c r="G66" s="163" t="s">
        <v>70</v>
      </c>
      <c r="H66" s="163" t="s">
        <v>71</v>
      </c>
      <c r="I66" s="163" t="s">
        <v>69</v>
      </c>
      <c r="J66" s="164" t="s">
        <v>148</v>
      </c>
      <c r="K66" s="170">
        <f>K68+K70</f>
        <v>4000000</v>
      </c>
      <c r="L66" s="170">
        <f>L68+L70</f>
        <v>780000</v>
      </c>
      <c r="M66" s="170">
        <f>M68+M70</f>
        <v>700000</v>
      </c>
    </row>
    <row r="67" spans="1:13" ht="76.5">
      <c r="A67" s="162">
        <f t="shared" si="0"/>
        <v>48</v>
      </c>
      <c r="B67" s="163" t="s">
        <v>69</v>
      </c>
      <c r="C67" s="163" t="s">
        <v>306</v>
      </c>
      <c r="D67" s="163" t="s">
        <v>147</v>
      </c>
      <c r="E67" s="163" t="s">
        <v>79</v>
      </c>
      <c r="F67" s="163" t="s">
        <v>69</v>
      </c>
      <c r="G67" s="163" t="s">
        <v>70</v>
      </c>
      <c r="H67" s="163" t="s">
        <v>71</v>
      </c>
      <c r="I67" s="163" t="s">
        <v>69</v>
      </c>
      <c r="J67" s="171" t="s">
        <v>149</v>
      </c>
      <c r="K67" s="170">
        <f>K68</f>
        <v>500000</v>
      </c>
      <c r="L67" s="170">
        <f>L68</f>
        <v>500000</v>
      </c>
      <c r="M67" s="170">
        <f>M68</f>
        <v>500000</v>
      </c>
    </row>
    <row r="68" spans="1:13" ht="89.25">
      <c r="A68" s="162">
        <f t="shared" si="0"/>
        <v>49</v>
      </c>
      <c r="B68" s="167" t="s">
        <v>21</v>
      </c>
      <c r="C68" s="167" t="s">
        <v>306</v>
      </c>
      <c r="D68" s="167" t="s">
        <v>147</v>
      </c>
      <c r="E68" s="167" t="s">
        <v>79</v>
      </c>
      <c r="F68" s="167" t="s">
        <v>150</v>
      </c>
      <c r="G68" s="167" t="s">
        <v>104</v>
      </c>
      <c r="H68" s="167" t="s">
        <v>71</v>
      </c>
      <c r="I68" s="167" t="s">
        <v>151</v>
      </c>
      <c r="J68" s="168" t="s">
        <v>37</v>
      </c>
      <c r="K68" s="169">
        <v>500000</v>
      </c>
      <c r="L68" s="169">
        <v>500000</v>
      </c>
      <c r="M68" s="169">
        <v>500000</v>
      </c>
    </row>
    <row r="69" spans="1:13" ht="52.5" customHeight="1">
      <c r="A69" s="162">
        <f t="shared" si="0"/>
        <v>50</v>
      </c>
      <c r="B69" s="163" t="s">
        <v>69</v>
      </c>
      <c r="C69" s="163" t="s">
        <v>306</v>
      </c>
      <c r="D69" s="163" t="s">
        <v>147</v>
      </c>
      <c r="E69" s="163" t="s">
        <v>107</v>
      </c>
      <c r="F69" s="163" t="s">
        <v>69</v>
      </c>
      <c r="G69" s="163" t="s">
        <v>70</v>
      </c>
      <c r="H69" s="163" t="s">
        <v>71</v>
      </c>
      <c r="I69" s="163" t="s">
        <v>152</v>
      </c>
      <c r="J69" s="164" t="s">
        <v>153</v>
      </c>
      <c r="K69" s="170">
        <f>K70</f>
        <v>3500000</v>
      </c>
      <c r="L69" s="170">
        <f>L70</f>
        <v>280000</v>
      </c>
      <c r="M69" s="170">
        <f>M70</f>
        <v>200000</v>
      </c>
    </row>
    <row r="70" spans="1:13" ht="51">
      <c r="A70" s="162">
        <f t="shared" si="0"/>
        <v>51</v>
      </c>
      <c r="B70" s="167" t="s">
        <v>21</v>
      </c>
      <c r="C70" s="167" t="s">
        <v>306</v>
      </c>
      <c r="D70" s="167" t="s">
        <v>147</v>
      </c>
      <c r="E70" s="167" t="s">
        <v>107</v>
      </c>
      <c r="F70" s="167" t="s">
        <v>78</v>
      </c>
      <c r="G70" s="167" t="s">
        <v>104</v>
      </c>
      <c r="H70" s="167" t="s">
        <v>71</v>
      </c>
      <c r="I70" s="167" t="s">
        <v>152</v>
      </c>
      <c r="J70" s="168" t="s">
        <v>154</v>
      </c>
      <c r="K70" s="169">
        <v>3500000</v>
      </c>
      <c r="L70" s="169">
        <v>280000</v>
      </c>
      <c r="M70" s="169">
        <v>200000</v>
      </c>
    </row>
    <row r="71" spans="1:13" ht="19.5" customHeight="1">
      <c r="A71" s="162">
        <f t="shared" si="0"/>
        <v>52</v>
      </c>
      <c r="B71" s="163" t="s">
        <v>69</v>
      </c>
      <c r="C71" s="163" t="s">
        <v>306</v>
      </c>
      <c r="D71" s="163" t="s">
        <v>155</v>
      </c>
      <c r="E71" s="163" t="s">
        <v>70</v>
      </c>
      <c r="F71" s="163" t="s">
        <v>69</v>
      </c>
      <c r="G71" s="163" t="s">
        <v>70</v>
      </c>
      <c r="H71" s="163" t="s">
        <v>71</v>
      </c>
      <c r="I71" s="163" t="s">
        <v>69</v>
      </c>
      <c r="J71" s="164" t="s">
        <v>156</v>
      </c>
      <c r="K71" s="170">
        <f>K72+K73+K74+K75+K76+K77+K78</f>
        <v>4365000</v>
      </c>
      <c r="L71" s="170">
        <f>L72+L73+L74+L75+L76+L77+L78</f>
        <v>4380000</v>
      </c>
      <c r="M71" s="170">
        <f>M72+M73+M74+M75+M76+M77+M78</f>
        <v>4400000</v>
      </c>
    </row>
    <row r="72" spans="1:13" ht="25.5">
      <c r="A72" s="162">
        <f t="shared" si="0"/>
        <v>53</v>
      </c>
      <c r="B72" s="167" t="s">
        <v>77</v>
      </c>
      <c r="C72" s="167" t="s">
        <v>306</v>
      </c>
      <c r="D72" s="167" t="s">
        <v>155</v>
      </c>
      <c r="E72" s="167" t="s">
        <v>88</v>
      </c>
      <c r="F72" s="167" t="s">
        <v>69</v>
      </c>
      <c r="G72" s="167" t="s">
        <v>70</v>
      </c>
      <c r="H72" s="167" t="s">
        <v>71</v>
      </c>
      <c r="I72" s="167" t="s">
        <v>157</v>
      </c>
      <c r="J72" s="168" t="s">
        <v>158</v>
      </c>
      <c r="K72" s="169">
        <v>120000</v>
      </c>
      <c r="L72" s="169">
        <v>120000</v>
      </c>
      <c r="M72" s="169">
        <v>120000</v>
      </c>
    </row>
    <row r="73" spans="1:13" ht="63.75">
      <c r="A73" s="162">
        <f t="shared" si="0"/>
        <v>54</v>
      </c>
      <c r="B73" s="167" t="s">
        <v>77</v>
      </c>
      <c r="C73" s="167" t="s">
        <v>306</v>
      </c>
      <c r="D73" s="167" t="s">
        <v>155</v>
      </c>
      <c r="E73" s="167" t="s">
        <v>107</v>
      </c>
      <c r="F73" s="167" t="s">
        <v>69</v>
      </c>
      <c r="G73" s="167" t="s">
        <v>73</v>
      </c>
      <c r="H73" s="167" t="s">
        <v>71</v>
      </c>
      <c r="I73" s="167" t="s">
        <v>157</v>
      </c>
      <c r="J73" s="168" t="s">
        <v>159</v>
      </c>
      <c r="K73" s="169">
        <v>210000</v>
      </c>
      <c r="L73" s="169">
        <v>210000</v>
      </c>
      <c r="M73" s="169">
        <v>210000</v>
      </c>
    </row>
    <row r="74" spans="1:13" ht="89.25">
      <c r="A74" s="162">
        <f t="shared" si="0"/>
        <v>55</v>
      </c>
      <c r="B74" s="167" t="s">
        <v>160</v>
      </c>
      <c r="C74" s="167" t="s">
        <v>306</v>
      </c>
      <c r="D74" s="167" t="s">
        <v>155</v>
      </c>
      <c r="E74" s="167" t="s">
        <v>161</v>
      </c>
      <c r="F74" s="167" t="s">
        <v>69</v>
      </c>
      <c r="G74" s="167" t="s">
        <v>73</v>
      </c>
      <c r="H74" s="167" t="s">
        <v>71</v>
      </c>
      <c r="I74" s="167" t="s">
        <v>157</v>
      </c>
      <c r="J74" s="168" t="s">
        <v>162</v>
      </c>
      <c r="K74" s="169">
        <v>40000</v>
      </c>
      <c r="L74" s="169">
        <v>40000</v>
      </c>
      <c r="M74" s="169">
        <v>40000</v>
      </c>
    </row>
    <row r="75" spans="1:13" ht="52.5" customHeight="1">
      <c r="A75" s="162">
        <f t="shared" si="0"/>
        <v>56</v>
      </c>
      <c r="B75" s="174" t="s">
        <v>163</v>
      </c>
      <c r="C75" s="174" t="s">
        <v>306</v>
      </c>
      <c r="D75" s="174" t="s">
        <v>155</v>
      </c>
      <c r="E75" s="174" t="s">
        <v>164</v>
      </c>
      <c r="F75" s="174" t="s">
        <v>69</v>
      </c>
      <c r="G75" s="174" t="s">
        <v>73</v>
      </c>
      <c r="H75" s="174" t="s">
        <v>71</v>
      </c>
      <c r="I75" s="174" t="s">
        <v>157</v>
      </c>
      <c r="J75" s="175" t="s">
        <v>165</v>
      </c>
      <c r="K75" s="176">
        <v>1650000</v>
      </c>
      <c r="L75" s="176">
        <v>1650000</v>
      </c>
      <c r="M75" s="176">
        <v>1650000</v>
      </c>
    </row>
    <row r="76" spans="1:13" ht="38.25">
      <c r="A76" s="162">
        <f t="shared" si="0"/>
        <v>57</v>
      </c>
      <c r="B76" s="174" t="s">
        <v>166</v>
      </c>
      <c r="C76" s="174" t="s">
        <v>306</v>
      </c>
      <c r="D76" s="174" t="s">
        <v>155</v>
      </c>
      <c r="E76" s="174" t="s">
        <v>167</v>
      </c>
      <c r="F76" s="174" t="s">
        <v>69</v>
      </c>
      <c r="G76" s="174" t="s">
        <v>73</v>
      </c>
      <c r="H76" s="174" t="s">
        <v>71</v>
      </c>
      <c r="I76" s="174" t="s">
        <v>157</v>
      </c>
      <c r="J76" s="175" t="s">
        <v>168</v>
      </c>
      <c r="K76" s="176">
        <v>90000</v>
      </c>
      <c r="L76" s="176">
        <v>90000</v>
      </c>
      <c r="M76" s="176">
        <v>90000</v>
      </c>
    </row>
    <row r="77" spans="1:13" ht="67.5" customHeight="1">
      <c r="A77" s="162">
        <f t="shared" si="0"/>
        <v>58</v>
      </c>
      <c r="B77" s="174" t="s">
        <v>163</v>
      </c>
      <c r="C77" s="174" t="s">
        <v>306</v>
      </c>
      <c r="D77" s="174" t="s">
        <v>155</v>
      </c>
      <c r="E77" s="174" t="s">
        <v>169</v>
      </c>
      <c r="F77" s="174" t="s">
        <v>69</v>
      </c>
      <c r="G77" s="174" t="s">
        <v>73</v>
      </c>
      <c r="H77" s="174" t="s">
        <v>71</v>
      </c>
      <c r="I77" s="174" t="s">
        <v>157</v>
      </c>
      <c r="J77" s="175" t="s">
        <v>170</v>
      </c>
      <c r="K77" s="176">
        <v>341000</v>
      </c>
      <c r="L77" s="176">
        <v>341000</v>
      </c>
      <c r="M77" s="176">
        <v>341000</v>
      </c>
    </row>
    <row r="78" spans="1:13" ht="25.5">
      <c r="A78" s="162">
        <f t="shared" si="0"/>
        <v>59</v>
      </c>
      <c r="B78" s="174" t="s">
        <v>69</v>
      </c>
      <c r="C78" s="174" t="s">
        <v>306</v>
      </c>
      <c r="D78" s="174" t="s">
        <v>155</v>
      </c>
      <c r="E78" s="174" t="s">
        <v>171</v>
      </c>
      <c r="F78" s="174" t="s">
        <v>69</v>
      </c>
      <c r="G78" s="174" t="s">
        <v>70</v>
      </c>
      <c r="H78" s="174" t="s">
        <v>71</v>
      </c>
      <c r="I78" s="174" t="s">
        <v>157</v>
      </c>
      <c r="J78" s="175" t="s">
        <v>172</v>
      </c>
      <c r="K78" s="176">
        <v>1914000</v>
      </c>
      <c r="L78" s="176">
        <v>1929000</v>
      </c>
      <c r="M78" s="176">
        <v>1949000</v>
      </c>
    </row>
    <row r="79" spans="1:13" ht="12.75">
      <c r="A79" s="162">
        <f t="shared" si="0"/>
        <v>60</v>
      </c>
      <c r="B79" s="177" t="s">
        <v>69</v>
      </c>
      <c r="C79" s="177" t="s">
        <v>307</v>
      </c>
      <c r="D79" s="177" t="s">
        <v>70</v>
      </c>
      <c r="E79" s="177" t="s">
        <v>70</v>
      </c>
      <c r="F79" s="177" t="s">
        <v>69</v>
      </c>
      <c r="G79" s="177" t="s">
        <v>70</v>
      </c>
      <c r="H79" s="177" t="s">
        <v>71</v>
      </c>
      <c r="I79" s="177" t="s">
        <v>69</v>
      </c>
      <c r="J79" s="178" t="s">
        <v>173</v>
      </c>
      <c r="K79" s="179">
        <f>K80</f>
        <v>667495600</v>
      </c>
      <c r="L79" s="179">
        <f>L80</f>
        <v>673786700</v>
      </c>
      <c r="M79" s="179">
        <f>M80</f>
        <v>642631700</v>
      </c>
    </row>
    <row r="80" spans="1:13" s="172" customFormat="1" ht="25.5">
      <c r="A80" s="162">
        <f t="shared" si="0"/>
        <v>61</v>
      </c>
      <c r="B80" s="177" t="s">
        <v>69</v>
      </c>
      <c r="C80" s="177" t="s">
        <v>307</v>
      </c>
      <c r="D80" s="177" t="s">
        <v>79</v>
      </c>
      <c r="E80" s="177" t="s">
        <v>70</v>
      </c>
      <c r="F80" s="177" t="s">
        <v>69</v>
      </c>
      <c r="G80" s="180" t="s">
        <v>70</v>
      </c>
      <c r="H80" s="177" t="s">
        <v>71</v>
      </c>
      <c r="I80" s="177" t="s">
        <v>69</v>
      </c>
      <c r="J80" s="181" t="s">
        <v>174</v>
      </c>
      <c r="K80" s="179">
        <f>K81+K84+K86</f>
        <v>667495600</v>
      </c>
      <c r="L80" s="179">
        <f>L81+L84+L86</f>
        <v>673786700</v>
      </c>
      <c r="M80" s="179">
        <f>M81+M84+M86</f>
        <v>642631700</v>
      </c>
    </row>
    <row r="81" spans="1:13" s="182" customFormat="1" ht="25.5">
      <c r="A81" s="162">
        <f t="shared" si="0"/>
        <v>62</v>
      </c>
      <c r="B81" s="177" t="s">
        <v>69</v>
      </c>
      <c r="C81" s="177" t="s">
        <v>307</v>
      </c>
      <c r="D81" s="177" t="s">
        <v>79</v>
      </c>
      <c r="E81" s="177" t="s">
        <v>73</v>
      </c>
      <c r="F81" s="177" t="s">
        <v>69</v>
      </c>
      <c r="G81" s="180" t="s">
        <v>70</v>
      </c>
      <c r="H81" s="177" t="s">
        <v>71</v>
      </c>
      <c r="I81" s="177" t="s">
        <v>175</v>
      </c>
      <c r="J81" s="181" t="s">
        <v>176</v>
      </c>
      <c r="K81" s="179">
        <f>K82+K83</f>
        <v>67414700</v>
      </c>
      <c r="L81" s="179">
        <f>L82+L83</f>
        <v>64332800</v>
      </c>
      <c r="M81" s="179">
        <f>M82+M83</f>
        <v>64332800</v>
      </c>
    </row>
    <row r="82" spans="1:13" s="185" customFormat="1" ht="25.5">
      <c r="A82" s="162">
        <f t="shared" si="0"/>
        <v>63</v>
      </c>
      <c r="B82" s="174" t="s">
        <v>407</v>
      </c>
      <c r="C82" s="174" t="s">
        <v>307</v>
      </c>
      <c r="D82" s="174" t="s">
        <v>79</v>
      </c>
      <c r="E82" s="174" t="s">
        <v>73</v>
      </c>
      <c r="F82" s="174" t="s">
        <v>177</v>
      </c>
      <c r="G82" s="183" t="s">
        <v>104</v>
      </c>
      <c r="H82" s="174" t="s">
        <v>71</v>
      </c>
      <c r="I82" s="174" t="s">
        <v>175</v>
      </c>
      <c r="J82" s="184" t="s">
        <v>178</v>
      </c>
      <c r="K82" s="176">
        <v>15409100</v>
      </c>
      <c r="L82" s="176">
        <v>12327200</v>
      </c>
      <c r="M82" s="176">
        <v>12327200</v>
      </c>
    </row>
    <row r="83" spans="1:13" s="185" customFormat="1" ht="38.25">
      <c r="A83" s="162">
        <f t="shared" si="0"/>
        <v>64</v>
      </c>
      <c r="B83" s="174" t="s">
        <v>407</v>
      </c>
      <c r="C83" s="174" t="s">
        <v>307</v>
      </c>
      <c r="D83" s="174" t="s">
        <v>79</v>
      </c>
      <c r="E83" s="174" t="s">
        <v>73</v>
      </c>
      <c r="F83" s="174" t="s">
        <v>179</v>
      </c>
      <c r="G83" s="183" t="s">
        <v>104</v>
      </c>
      <c r="H83" s="174" t="s">
        <v>71</v>
      </c>
      <c r="I83" s="174" t="s">
        <v>175</v>
      </c>
      <c r="J83" s="184" t="s">
        <v>429</v>
      </c>
      <c r="K83" s="176">
        <v>52005600</v>
      </c>
      <c r="L83" s="176">
        <v>52005600</v>
      </c>
      <c r="M83" s="176">
        <v>52005600</v>
      </c>
    </row>
    <row r="84" spans="1:13" s="185" customFormat="1" ht="38.25">
      <c r="A84" s="162">
        <f t="shared" si="0"/>
        <v>65</v>
      </c>
      <c r="B84" s="177" t="s">
        <v>69</v>
      </c>
      <c r="C84" s="177" t="s">
        <v>307</v>
      </c>
      <c r="D84" s="177" t="s">
        <v>79</v>
      </c>
      <c r="E84" s="177" t="s">
        <v>79</v>
      </c>
      <c r="F84" s="177" t="s">
        <v>69</v>
      </c>
      <c r="G84" s="180" t="s">
        <v>70</v>
      </c>
      <c r="H84" s="177" t="s">
        <v>71</v>
      </c>
      <c r="I84" s="177" t="s">
        <v>175</v>
      </c>
      <c r="J84" s="181" t="s">
        <v>180</v>
      </c>
      <c r="K84" s="179">
        <f>K85</f>
        <v>70450600</v>
      </c>
      <c r="L84" s="179">
        <f>L85</f>
        <v>60827700</v>
      </c>
      <c r="M84" s="179">
        <f>M85</f>
        <v>60827700</v>
      </c>
    </row>
    <row r="85" spans="1:13" s="185" customFormat="1" ht="18" customHeight="1">
      <c r="A85" s="162">
        <f t="shared" si="0"/>
        <v>66</v>
      </c>
      <c r="B85" s="174" t="s">
        <v>407</v>
      </c>
      <c r="C85" s="174" t="s">
        <v>307</v>
      </c>
      <c r="D85" s="174" t="s">
        <v>79</v>
      </c>
      <c r="E85" s="174" t="s">
        <v>79</v>
      </c>
      <c r="F85" s="174" t="s">
        <v>181</v>
      </c>
      <c r="G85" s="183" t="s">
        <v>104</v>
      </c>
      <c r="H85" s="174" t="s">
        <v>71</v>
      </c>
      <c r="I85" s="174" t="s">
        <v>175</v>
      </c>
      <c r="J85" s="184" t="s">
        <v>182</v>
      </c>
      <c r="K85" s="176">
        <v>70450600</v>
      </c>
      <c r="L85" s="176">
        <v>60827700</v>
      </c>
      <c r="M85" s="176">
        <v>60827700</v>
      </c>
    </row>
    <row r="86" spans="1:13" ht="27.75" customHeight="1">
      <c r="A86" s="162">
        <f t="shared" si="0"/>
        <v>67</v>
      </c>
      <c r="B86" s="177" t="s">
        <v>69</v>
      </c>
      <c r="C86" s="177" t="s">
        <v>307</v>
      </c>
      <c r="D86" s="177" t="s">
        <v>79</v>
      </c>
      <c r="E86" s="177" t="s">
        <v>88</v>
      </c>
      <c r="F86" s="177" t="s">
        <v>69</v>
      </c>
      <c r="G86" s="180" t="s">
        <v>70</v>
      </c>
      <c r="H86" s="177" t="s">
        <v>71</v>
      </c>
      <c r="I86" s="177" t="s">
        <v>175</v>
      </c>
      <c r="J86" s="181" t="s">
        <v>183</v>
      </c>
      <c r="K86" s="179">
        <f>K87+K88+K89+K90+K91+K92+K93+K94+K95</f>
        <v>529630300</v>
      </c>
      <c r="L86" s="179">
        <f>L87+L88+L89+L90+L91+L92+L93+L94+L95</f>
        <v>548626200</v>
      </c>
      <c r="M86" s="179">
        <f>M87+M88+M89+M90+M91+M92+M93+M94+M95</f>
        <v>517471200</v>
      </c>
    </row>
    <row r="87" spans="1:13" ht="41.25" customHeight="1">
      <c r="A87" s="162">
        <f t="shared" si="0"/>
        <v>68</v>
      </c>
      <c r="B87" s="174" t="s">
        <v>407</v>
      </c>
      <c r="C87" s="174" t="s">
        <v>307</v>
      </c>
      <c r="D87" s="174" t="s">
        <v>79</v>
      </c>
      <c r="E87" s="174" t="s">
        <v>88</v>
      </c>
      <c r="F87" s="174" t="s">
        <v>177</v>
      </c>
      <c r="G87" s="183" t="s">
        <v>104</v>
      </c>
      <c r="H87" s="174" t="s">
        <v>71</v>
      </c>
      <c r="I87" s="174" t="s">
        <v>175</v>
      </c>
      <c r="J87" s="184" t="s">
        <v>184</v>
      </c>
      <c r="K87" s="176">
        <v>29860000</v>
      </c>
      <c r="L87" s="176">
        <v>31021400</v>
      </c>
      <c r="M87" s="176">
        <v>31301200</v>
      </c>
    </row>
    <row r="88" spans="1:13" ht="76.5">
      <c r="A88" s="162">
        <f t="shared" si="0"/>
        <v>69</v>
      </c>
      <c r="B88" s="174" t="s">
        <v>407</v>
      </c>
      <c r="C88" s="174" t="s">
        <v>307</v>
      </c>
      <c r="D88" s="174" t="s">
        <v>79</v>
      </c>
      <c r="E88" s="174" t="s">
        <v>88</v>
      </c>
      <c r="F88" s="174" t="s">
        <v>185</v>
      </c>
      <c r="G88" s="183" t="s">
        <v>104</v>
      </c>
      <c r="H88" s="174" t="s">
        <v>71</v>
      </c>
      <c r="I88" s="174" t="s">
        <v>175</v>
      </c>
      <c r="J88" s="184" t="s">
        <v>186</v>
      </c>
      <c r="K88" s="176">
        <v>369100</v>
      </c>
      <c r="L88" s="176">
        <v>387800</v>
      </c>
      <c r="M88" s="176">
        <v>407600</v>
      </c>
    </row>
    <row r="89" spans="1:13" ht="51">
      <c r="A89" s="162">
        <f t="shared" si="0"/>
        <v>70</v>
      </c>
      <c r="B89" s="174" t="s">
        <v>407</v>
      </c>
      <c r="C89" s="174" t="s">
        <v>307</v>
      </c>
      <c r="D89" s="174" t="s">
        <v>79</v>
      </c>
      <c r="E89" s="174" t="s">
        <v>88</v>
      </c>
      <c r="F89" s="174" t="s">
        <v>187</v>
      </c>
      <c r="G89" s="183" t="s">
        <v>104</v>
      </c>
      <c r="H89" s="174" t="s">
        <v>71</v>
      </c>
      <c r="I89" s="174" t="s">
        <v>175</v>
      </c>
      <c r="J89" s="184" t="s">
        <v>465</v>
      </c>
      <c r="K89" s="176" t="s">
        <v>188</v>
      </c>
      <c r="L89" s="176" t="s">
        <v>188</v>
      </c>
      <c r="M89" s="176">
        <v>9500</v>
      </c>
    </row>
    <row r="90" spans="1:13" ht="65.25" customHeight="1">
      <c r="A90" s="162">
        <f t="shared" si="0"/>
        <v>71</v>
      </c>
      <c r="B90" s="174" t="s">
        <v>407</v>
      </c>
      <c r="C90" s="174" t="s">
        <v>307</v>
      </c>
      <c r="D90" s="174" t="s">
        <v>79</v>
      </c>
      <c r="E90" s="174" t="s">
        <v>88</v>
      </c>
      <c r="F90" s="174" t="s">
        <v>78</v>
      </c>
      <c r="G90" s="183" t="s">
        <v>104</v>
      </c>
      <c r="H90" s="174" t="s">
        <v>71</v>
      </c>
      <c r="I90" s="174" t="s">
        <v>175</v>
      </c>
      <c r="J90" s="184" t="s">
        <v>189</v>
      </c>
      <c r="K90" s="176">
        <v>14500</v>
      </c>
      <c r="L90" s="176">
        <v>14500</v>
      </c>
      <c r="M90" s="176">
        <v>14500</v>
      </c>
    </row>
    <row r="91" spans="1:13" ht="54" customHeight="1">
      <c r="A91" s="162">
        <f t="shared" si="0"/>
        <v>72</v>
      </c>
      <c r="B91" s="174" t="s">
        <v>407</v>
      </c>
      <c r="C91" s="174" t="s">
        <v>307</v>
      </c>
      <c r="D91" s="174" t="s">
        <v>79</v>
      </c>
      <c r="E91" s="174" t="s">
        <v>88</v>
      </c>
      <c r="F91" s="174" t="s">
        <v>190</v>
      </c>
      <c r="G91" s="183" t="s">
        <v>104</v>
      </c>
      <c r="H91" s="174" t="s">
        <v>71</v>
      </c>
      <c r="I91" s="174" t="s">
        <v>175</v>
      </c>
      <c r="J91" s="184" t="s">
        <v>191</v>
      </c>
      <c r="K91" s="176">
        <v>944500</v>
      </c>
      <c r="L91" s="176">
        <v>951300</v>
      </c>
      <c r="M91" s="176">
        <v>951300</v>
      </c>
    </row>
    <row r="92" spans="1:14" ht="39" customHeight="1">
      <c r="A92" s="162">
        <f t="shared" si="0"/>
        <v>73</v>
      </c>
      <c r="B92" s="174" t="s">
        <v>407</v>
      </c>
      <c r="C92" s="174" t="s">
        <v>307</v>
      </c>
      <c r="D92" s="174" t="s">
        <v>79</v>
      </c>
      <c r="E92" s="174" t="s">
        <v>88</v>
      </c>
      <c r="F92" s="174" t="s">
        <v>113</v>
      </c>
      <c r="G92" s="183" t="s">
        <v>104</v>
      </c>
      <c r="H92" s="174" t="s">
        <v>71</v>
      </c>
      <c r="I92" s="174" t="s">
        <v>175</v>
      </c>
      <c r="J92" s="184" t="s">
        <v>192</v>
      </c>
      <c r="K92" s="176">
        <v>43590600</v>
      </c>
      <c r="L92" s="176">
        <v>48821500</v>
      </c>
      <c r="M92" s="176">
        <v>48821500</v>
      </c>
      <c r="N92" s="185"/>
    </row>
    <row r="93" spans="1:13" ht="38.25">
      <c r="A93" s="162">
        <f t="shared" si="0"/>
        <v>74</v>
      </c>
      <c r="B93" s="174" t="s">
        <v>407</v>
      </c>
      <c r="C93" s="174" t="s">
        <v>307</v>
      </c>
      <c r="D93" s="174" t="s">
        <v>79</v>
      </c>
      <c r="E93" s="174" t="s">
        <v>88</v>
      </c>
      <c r="F93" s="174" t="s">
        <v>193</v>
      </c>
      <c r="G93" s="183" t="s">
        <v>104</v>
      </c>
      <c r="H93" s="174" t="s">
        <v>71</v>
      </c>
      <c r="I93" s="174" t="s">
        <v>175</v>
      </c>
      <c r="J93" s="184" t="s">
        <v>194</v>
      </c>
      <c r="K93" s="176">
        <v>447907400</v>
      </c>
      <c r="L93" s="176">
        <v>460138300</v>
      </c>
      <c r="M93" s="176">
        <v>428674200</v>
      </c>
    </row>
    <row r="94" spans="1:13" ht="75.75" customHeight="1">
      <c r="A94" s="162">
        <f t="shared" si="0"/>
        <v>75</v>
      </c>
      <c r="B94" s="174" t="s">
        <v>407</v>
      </c>
      <c r="C94" s="174" t="s">
        <v>307</v>
      </c>
      <c r="D94" s="174" t="s">
        <v>79</v>
      </c>
      <c r="E94" s="174" t="s">
        <v>88</v>
      </c>
      <c r="F94" s="174" t="s">
        <v>195</v>
      </c>
      <c r="G94" s="183" t="s">
        <v>104</v>
      </c>
      <c r="H94" s="174" t="s">
        <v>71</v>
      </c>
      <c r="I94" s="174" t="s">
        <v>175</v>
      </c>
      <c r="J94" s="184" t="s">
        <v>196</v>
      </c>
      <c r="K94" s="176">
        <v>4788000</v>
      </c>
      <c r="L94" s="176">
        <v>5027400</v>
      </c>
      <c r="M94" s="176">
        <v>5027400</v>
      </c>
    </row>
    <row r="95" spans="1:13" ht="63.75" customHeight="1">
      <c r="A95" s="162">
        <f t="shared" si="0"/>
        <v>76</v>
      </c>
      <c r="B95" s="174" t="s">
        <v>407</v>
      </c>
      <c r="C95" s="174" t="s">
        <v>307</v>
      </c>
      <c r="D95" s="174" t="s">
        <v>79</v>
      </c>
      <c r="E95" s="174" t="s">
        <v>88</v>
      </c>
      <c r="F95" s="174" t="s">
        <v>197</v>
      </c>
      <c r="G95" s="183" t="s">
        <v>104</v>
      </c>
      <c r="H95" s="174" t="s">
        <v>71</v>
      </c>
      <c r="I95" s="174" t="s">
        <v>175</v>
      </c>
      <c r="J95" s="184" t="s">
        <v>198</v>
      </c>
      <c r="K95" s="176">
        <v>2156200</v>
      </c>
      <c r="L95" s="176">
        <v>2264000</v>
      </c>
      <c r="M95" s="176">
        <v>2264000</v>
      </c>
    </row>
    <row r="96" spans="1:13" ht="51" customHeight="1">
      <c r="A96" s="162">
        <v>77</v>
      </c>
      <c r="B96" s="177" t="s">
        <v>407</v>
      </c>
      <c r="C96" s="177" t="s">
        <v>307</v>
      </c>
      <c r="D96" s="177" t="s">
        <v>199</v>
      </c>
      <c r="E96" s="177" t="s">
        <v>70</v>
      </c>
      <c r="F96" s="177" t="s">
        <v>69</v>
      </c>
      <c r="G96" s="180" t="s">
        <v>70</v>
      </c>
      <c r="H96" s="177" t="s">
        <v>71</v>
      </c>
      <c r="I96" s="177" t="s">
        <v>69</v>
      </c>
      <c r="J96" s="181" t="s">
        <v>200</v>
      </c>
      <c r="K96" s="179">
        <v>-5482038.18</v>
      </c>
      <c r="L96" s="179">
        <v>0</v>
      </c>
      <c r="M96" s="179">
        <v>0</v>
      </c>
    </row>
    <row r="97" spans="1:13" ht="54" customHeight="1">
      <c r="A97" s="162">
        <v>78</v>
      </c>
      <c r="B97" s="174" t="s">
        <v>407</v>
      </c>
      <c r="C97" s="174" t="s">
        <v>307</v>
      </c>
      <c r="D97" s="174" t="s">
        <v>199</v>
      </c>
      <c r="E97" s="174" t="s">
        <v>104</v>
      </c>
      <c r="F97" s="174" t="s">
        <v>69</v>
      </c>
      <c r="G97" s="183" t="s">
        <v>104</v>
      </c>
      <c r="H97" s="174" t="s">
        <v>71</v>
      </c>
      <c r="I97" s="174" t="s">
        <v>175</v>
      </c>
      <c r="J97" s="184" t="s">
        <v>17</v>
      </c>
      <c r="K97" s="176">
        <v>-5482038.18</v>
      </c>
      <c r="L97" s="176">
        <v>0</v>
      </c>
      <c r="M97" s="176">
        <v>0</v>
      </c>
    </row>
    <row r="98" spans="1:13" ht="12.75">
      <c r="A98" s="162"/>
      <c r="B98" s="177" t="s">
        <v>69</v>
      </c>
      <c r="C98" s="177" t="s">
        <v>201</v>
      </c>
      <c r="D98" s="177" t="s">
        <v>171</v>
      </c>
      <c r="E98" s="177" t="s">
        <v>70</v>
      </c>
      <c r="F98" s="177" t="s">
        <v>69</v>
      </c>
      <c r="G98" s="177" t="s">
        <v>70</v>
      </c>
      <c r="H98" s="177" t="s">
        <v>71</v>
      </c>
      <c r="I98" s="177" t="s">
        <v>69</v>
      </c>
      <c r="J98" s="178" t="s">
        <v>339</v>
      </c>
      <c r="K98" s="179">
        <f>K20+K79+K96</f>
        <v>973850561.82</v>
      </c>
      <c r="L98" s="179">
        <f>L20+L79</f>
        <v>1002783600</v>
      </c>
      <c r="M98" s="179">
        <f>M20+M79</f>
        <v>991590700</v>
      </c>
    </row>
    <row r="99" spans="1:13" ht="15">
      <c r="A99" s="186"/>
      <c r="B99" s="187"/>
      <c r="C99" s="187"/>
      <c r="D99" s="187"/>
      <c r="E99" s="187"/>
      <c r="F99" s="187"/>
      <c r="G99" s="187"/>
      <c r="H99" s="187"/>
      <c r="I99" s="187"/>
      <c r="J99" s="188"/>
      <c r="K99" s="189"/>
      <c r="L99" s="189"/>
      <c r="M99" s="189"/>
    </row>
    <row r="100" spans="1:13" ht="15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</row>
    <row r="101" spans="1:13" ht="15">
      <c r="A101" s="189"/>
      <c r="B101" s="191"/>
      <c r="C101" s="191"/>
      <c r="D101" s="191"/>
      <c r="E101" s="191"/>
      <c r="F101" s="191"/>
      <c r="G101" s="191"/>
      <c r="H101" s="191"/>
      <c r="I101" s="191"/>
      <c r="J101" s="192"/>
      <c r="K101" s="191"/>
      <c r="L101" s="191"/>
      <c r="M101" s="191"/>
    </row>
    <row r="102" spans="1:13" ht="15">
      <c r="A102" s="189"/>
      <c r="B102" s="191"/>
      <c r="C102" s="191"/>
      <c r="D102" s="191"/>
      <c r="E102" s="191"/>
      <c r="F102" s="191"/>
      <c r="G102" s="191"/>
      <c r="H102" s="191"/>
      <c r="I102" s="191"/>
      <c r="J102" s="192" t="s">
        <v>202</v>
      </c>
      <c r="K102" s="191"/>
      <c r="L102" s="191"/>
      <c r="M102" s="193"/>
    </row>
    <row r="103" spans="1:13" ht="15">
      <c r="A103" s="186"/>
      <c r="B103" s="187"/>
      <c r="C103" s="187"/>
      <c r="D103" s="187"/>
      <c r="E103" s="187"/>
      <c r="F103" s="187"/>
      <c r="G103" s="187"/>
      <c r="H103" s="187"/>
      <c r="I103" s="187"/>
      <c r="J103" s="188"/>
      <c r="K103" s="189"/>
      <c r="L103" s="189"/>
      <c r="M103" s="189"/>
    </row>
    <row r="104" spans="1:13" ht="15">
      <c r="A104" s="186"/>
      <c r="B104" s="187"/>
      <c r="C104" s="187"/>
      <c r="D104" s="187"/>
      <c r="E104" s="187"/>
      <c r="F104" s="187"/>
      <c r="G104" s="187"/>
      <c r="H104" s="187"/>
      <c r="I104" s="187"/>
      <c r="J104" s="188"/>
      <c r="K104" s="189"/>
      <c r="L104" s="189"/>
      <c r="M104" s="189"/>
    </row>
    <row r="105" spans="1:13" ht="15">
      <c r="A105" s="186"/>
      <c r="B105" s="187"/>
      <c r="C105" s="187"/>
      <c r="D105" s="187"/>
      <c r="E105" s="187"/>
      <c r="F105" s="187"/>
      <c r="G105" s="187"/>
      <c r="H105" s="187"/>
      <c r="I105" s="187"/>
      <c r="J105" s="188"/>
      <c r="K105" s="189"/>
      <c r="L105" s="189"/>
      <c r="M105" s="189"/>
    </row>
    <row r="106" spans="1:13" ht="15">
      <c r="A106" s="186"/>
      <c r="B106" s="187"/>
      <c r="C106" s="187"/>
      <c r="D106" s="187"/>
      <c r="E106" s="187"/>
      <c r="F106" s="187"/>
      <c r="G106" s="187"/>
      <c r="H106" s="187"/>
      <c r="I106" s="187"/>
      <c r="J106" s="188"/>
      <c r="K106" s="189"/>
      <c r="L106" s="189"/>
      <c r="M106" s="189"/>
    </row>
    <row r="107" spans="1:13" ht="15">
      <c r="A107" s="186"/>
      <c r="B107" s="187"/>
      <c r="C107" s="187"/>
      <c r="D107" s="187"/>
      <c r="E107" s="187"/>
      <c r="F107" s="187"/>
      <c r="G107" s="187"/>
      <c r="H107" s="187"/>
      <c r="I107" s="187"/>
      <c r="J107" s="188"/>
      <c r="K107" s="189"/>
      <c r="L107" s="189"/>
      <c r="M107" s="189"/>
    </row>
    <row r="108" spans="1:13" ht="15">
      <c r="A108" s="186"/>
      <c r="B108" s="187"/>
      <c r="C108" s="187"/>
      <c r="D108" s="187"/>
      <c r="E108" s="187"/>
      <c r="F108" s="187"/>
      <c r="G108" s="187"/>
      <c r="H108" s="187"/>
      <c r="I108" s="187"/>
      <c r="J108" s="188"/>
      <c r="K108" s="189"/>
      <c r="L108" s="189"/>
      <c r="M108" s="189"/>
    </row>
    <row r="109" spans="1:13" ht="15">
      <c r="A109" s="186"/>
      <c r="B109" s="187"/>
      <c r="C109" s="187"/>
      <c r="D109" s="187"/>
      <c r="E109" s="187"/>
      <c r="F109" s="187"/>
      <c r="G109" s="187"/>
      <c r="H109" s="187"/>
      <c r="I109" s="187"/>
      <c r="J109" s="188"/>
      <c r="K109" s="189"/>
      <c r="L109" s="189"/>
      <c r="M109" s="189"/>
    </row>
    <row r="110" spans="1:13" ht="15">
      <c r="A110" s="186"/>
      <c r="B110" s="187"/>
      <c r="C110" s="187"/>
      <c r="D110" s="187"/>
      <c r="E110" s="187"/>
      <c r="F110" s="187"/>
      <c r="G110" s="187"/>
      <c r="H110" s="187"/>
      <c r="I110" s="187"/>
      <c r="J110" s="188"/>
      <c r="K110" s="189"/>
      <c r="L110" s="189"/>
      <c r="M110" s="189"/>
    </row>
    <row r="111" spans="1:13" ht="15">
      <c r="A111" s="186"/>
      <c r="B111" s="187"/>
      <c r="C111" s="187"/>
      <c r="D111" s="187"/>
      <c r="E111" s="187"/>
      <c r="F111" s="187"/>
      <c r="G111" s="187"/>
      <c r="H111" s="187"/>
      <c r="I111" s="187"/>
      <c r="J111" s="188"/>
      <c r="K111" s="189"/>
      <c r="L111" s="189"/>
      <c r="M111" s="189"/>
    </row>
    <row r="112" spans="1:13" ht="15">
      <c r="A112" s="186"/>
      <c r="B112" s="187"/>
      <c r="C112" s="187"/>
      <c r="D112" s="187"/>
      <c r="E112" s="187"/>
      <c r="F112" s="187"/>
      <c r="G112" s="187"/>
      <c r="H112" s="187"/>
      <c r="I112" s="187"/>
      <c r="J112" s="188"/>
      <c r="K112" s="189"/>
      <c r="L112" s="189"/>
      <c r="M112" s="189"/>
    </row>
    <row r="113" spans="1:13" ht="15">
      <c r="A113" s="186"/>
      <c r="B113" s="187"/>
      <c r="C113" s="187"/>
      <c r="D113" s="187"/>
      <c r="E113" s="187"/>
      <c r="F113" s="187"/>
      <c r="G113" s="187"/>
      <c r="H113" s="187"/>
      <c r="I113" s="187"/>
      <c r="J113" s="188"/>
      <c r="K113" s="189"/>
      <c r="L113" s="189"/>
      <c r="M113" s="189"/>
    </row>
    <row r="114" spans="1:13" ht="15">
      <c r="A114" s="186"/>
      <c r="B114" s="187"/>
      <c r="C114" s="187"/>
      <c r="D114" s="187"/>
      <c r="E114" s="187"/>
      <c r="F114" s="187"/>
      <c r="G114" s="187"/>
      <c r="H114" s="187"/>
      <c r="I114" s="187"/>
      <c r="J114" s="188"/>
      <c r="K114" s="189"/>
      <c r="L114" s="189"/>
      <c r="M114" s="189"/>
    </row>
    <row r="115" spans="1:13" ht="15">
      <c r="A115" s="186"/>
      <c r="B115" s="187"/>
      <c r="C115" s="187"/>
      <c r="D115" s="187"/>
      <c r="E115" s="187"/>
      <c r="F115" s="187"/>
      <c r="G115" s="187"/>
      <c r="H115" s="187"/>
      <c r="I115" s="187"/>
      <c r="J115" s="188"/>
      <c r="K115" s="189"/>
      <c r="L115" s="189"/>
      <c r="M115" s="189"/>
    </row>
    <row r="116" spans="1:13" ht="15">
      <c r="A116" s="186"/>
      <c r="B116" s="187"/>
      <c r="C116" s="187"/>
      <c r="D116" s="187"/>
      <c r="E116" s="187"/>
      <c r="F116" s="187"/>
      <c r="G116" s="187"/>
      <c r="H116" s="187"/>
      <c r="I116" s="187"/>
      <c r="J116" s="188"/>
      <c r="K116" s="189"/>
      <c r="L116" s="189"/>
      <c r="M116" s="189"/>
    </row>
    <row r="117" spans="1:13" ht="15">
      <c r="A117" s="186"/>
      <c r="B117" s="187"/>
      <c r="C117" s="187"/>
      <c r="D117" s="187"/>
      <c r="E117" s="187"/>
      <c r="F117" s="187"/>
      <c r="G117" s="187"/>
      <c r="H117" s="187"/>
      <c r="I117" s="187"/>
      <c r="J117" s="188"/>
      <c r="K117" s="189"/>
      <c r="L117" s="189"/>
      <c r="M117" s="189"/>
    </row>
    <row r="118" spans="1:13" ht="15">
      <c r="A118" s="186"/>
      <c r="B118" s="187"/>
      <c r="C118" s="187"/>
      <c r="D118" s="187"/>
      <c r="E118" s="187"/>
      <c r="F118" s="187"/>
      <c r="G118" s="187"/>
      <c r="H118" s="187"/>
      <c r="I118" s="187"/>
      <c r="J118" s="188"/>
      <c r="K118" s="189"/>
      <c r="L118" s="189"/>
      <c r="M118" s="189"/>
    </row>
    <row r="119" spans="1:13" ht="15">
      <c r="A119" s="186"/>
      <c r="B119" s="187"/>
      <c r="C119" s="187"/>
      <c r="D119" s="187"/>
      <c r="E119" s="187"/>
      <c r="F119" s="187"/>
      <c r="G119" s="187"/>
      <c r="H119" s="187"/>
      <c r="I119" s="187"/>
      <c r="J119" s="188"/>
      <c r="K119" s="189"/>
      <c r="L119" s="189"/>
      <c r="M119" s="189"/>
    </row>
    <row r="120" spans="1:13" ht="15">
      <c r="A120" s="186"/>
      <c r="B120" s="187"/>
      <c r="C120" s="187"/>
      <c r="D120" s="187"/>
      <c r="E120" s="187"/>
      <c r="F120" s="187"/>
      <c r="G120" s="187"/>
      <c r="H120" s="187"/>
      <c r="I120" s="187"/>
      <c r="J120" s="188"/>
      <c r="K120" s="189"/>
      <c r="L120" s="189"/>
      <c r="M120" s="189"/>
    </row>
    <row r="121" spans="1:13" ht="15">
      <c r="A121" s="186"/>
      <c r="B121" s="187"/>
      <c r="C121" s="187"/>
      <c r="D121" s="187"/>
      <c r="E121" s="187"/>
      <c r="F121" s="187"/>
      <c r="G121" s="187"/>
      <c r="H121" s="187"/>
      <c r="I121" s="187"/>
      <c r="J121" s="188"/>
      <c r="K121" s="189"/>
      <c r="L121" s="189"/>
      <c r="M121" s="189"/>
    </row>
    <row r="122" spans="1:13" ht="15">
      <c r="A122" s="186"/>
      <c r="B122" s="187"/>
      <c r="C122" s="187"/>
      <c r="D122" s="187"/>
      <c r="E122" s="187"/>
      <c r="F122" s="187"/>
      <c r="G122" s="187"/>
      <c r="H122" s="187"/>
      <c r="I122" s="187"/>
      <c r="J122" s="188"/>
      <c r="K122" s="189"/>
      <c r="L122" s="189"/>
      <c r="M122" s="189"/>
    </row>
    <row r="123" spans="1:13" ht="15">
      <c r="A123" s="186"/>
      <c r="B123" s="187"/>
      <c r="C123" s="187"/>
      <c r="D123" s="187"/>
      <c r="E123" s="187"/>
      <c r="F123" s="187"/>
      <c r="G123" s="187"/>
      <c r="H123" s="187"/>
      <c r="I123" s="187"/>
      <c r="J123" s="188"/>
      <c r="K123" s="189"/>
      <c r="L123" s="189"/>
      <c r="M123" s="189"/>
    </row>
    <row r="124" spans="1:13" ht="15">
      <c r="A124" s="186"/>
      <c r="B124" s="187"/>
      <c r="C124" s="187"/>
      <c r="D124" s="187"/>
      <c r="E124" s="187"/>
      <c r="F124" s="187"/>
      <c r="G124" s="187"/>
      <c r="H124" s="187"/>
      <c r="I124" s="187"/>
      <c r="J124" s="188"/>
      <c r="K124" s="189"/>
      <c r="L124" s="189"/>
      <c r="M124" s="189"/>
    </row>
    <row r="125" spans="1:13" ht="15">
      <c r="A125" s="186"/>
      <c r="B125" s="187"/>
      <c r="C125" s="187"/>
      <c r="D125" s="187"/>
      <c r="E125" s="187"/>
      <c r="F125" s="187"/>
      <c r="G125" s="187"/>
      <c r="H125" s="187"/>
      <c r="I125" s="187"/>
      <c r="J125" s="188"/>
      <c r="K125" s="189"/>
      <c r="L125" s="189"/>
      <c r="M125" s="189"/>
    </row>
    <row r="126" spans="1:13" ht="15">
      <c r="A126" s="186"/>
      <c r="B126" s="187"/>
      <c r="C126" s="187"/>
      <c r="D126" s="187"/>
      <c r="E126" s="187"/>
      <c r="F126" s="187"/>
      <c r="G126" s="187"/>
      <c r="H126" s="187"/>
      <c r="I126" s="187"/>
      <c r="J126" s="188"/>
      <c r="K126" s="189"/>
      <c r="L126" s="189"/>
      <c r="M126" s="189"/>
    </row>
    <row r="127" ht="15">
      <c r="J127" s="194"/>
    </row>
    <row r="128" ht="15">
      <c r="J128" s="194"/>
    </row>
    <row r="129" ht="15">
      <c r="J129" s="194"/>
    </row>
    <row r="130" ht="15">
      <c r="J130" s="194"/>
    </row>
    <row r="131" ht="15">
      <c r="J131" s="194"/>
    </row>
    <row r="132" ht="15">
      <c r="J132" s="194"/>
    </row>
    <row r="133" ht="15">
      <c r="J133" s="194"/>
    </row>
    <row r="134" ht="15">
      <c r="J134" s="194"/>
    </row>
    <row r="135" ht="15">
      <c r="J135" s="194"/>
    </row>
    <row r="136" ht="15">
      <c r="J136" s="194"/>
    </row>
    <row r="137" ht="15">
      <c r="J137" s="194"/>
    </row>
    <row r="138" ht="15">
      <c r="J138" s="194"/>
    </row>
    <row r="139" ht="15">
      <c r="J139" s="194"/>
    </row>
    <row r="140" ht="15">
      <c r="J140" s="194"/>
    </row>
    <row r="141" ht="15">
      <c r="J141" s="194"/>
    </row>
    <row r="142" ht="15">
      <c r="J142" s="194"/>
    </row>
    <row r="143" ht="15">
      <c r="J143" s="194"/>
    </row>
    <row r="144" ht="15">
      <c r="J144" s="194"/>
    </row>
    <row r="145" ht="15">
      <c r="J145" s="194"/>
    </row>
    <row r="146" ht="15">
      <c r="J146" s="194"/>
    </row>
    <row r="147" ht="15">
      <c r="J147" s="194"/>
    </row>
    <row r="148" ht="15">
      <c r="J148" s="194"/>
    </row>
    <row r="149" ht="15">
      <c r="J149" s="194"/>
    </row>
    <row r="150" ht="15">
      <c r="J150" s="194"/>
    </row>
    <row r="151" ht="15">
      <c r="J151" s="194"/>
    </row>
    <row r="152" ht="15">
      <c r="J152" s="194"/>
    </row>
  </sheetData>
  <mergeCells count="28">
    <mergeCell ref="I17:I18"/>
    <mergeCell ref="A100:M100"/>
    <mergeCell ref="E17:E18"/>
    <mergeCell ref="F17:F18"/>
    <mergeCell ref="G17:G18"/>
    <mergeCell ref="H17:H18"/>
    <mergeCell ref="A13:M13"/>
    <mergeCell ref="A16:A18"/>
    <mergeCell ref="B16:I16"/>
    <mergeCell ref="J16:J18"/>
    <mergeCell ref="K16:K18"/>
    <mergeCell ref="L16:L18"/>
    <mergeCell ref="M16:M18"/>
    <mergeCell ref="B17:B18"/>
    <mergeCell ref="C17:C18"/>
    <mergeCell ref="D17:D18"/>
    <mergeCell ref="J9:M9"/>
    <mergeCell ref="J10:M10"/>
    <mergeCell ref="J11:M11"/>
    <mergeCell ref="J12:M12"/>
    <mergeCell ref="J5:M5"/>
    <mergeCell ref="J6:M6"/>
    <mergeCell ref="J7:M7"/>
    <mergeCell ref="J8:M8"/>
    <mergeCell ref="J1:M1"/>
    <mergeCell ref="J2:M2"/>
    <mergeCell ref="J3:M3"/>
    <mergeCell ref="J4:M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C12" sqref="C12:F12"/>
    </sheetView>
  </sheetViews>
  <sheetFormatPr defaultColWidth="8.875" defaultRowHeight="12.75"/>
  <cols>
    <col min="1" max="1" width="4.625" style="0" customWidth="1"/>
    <col min="2" max="2" width="40.75390625" style="0" customWidth="1"/>
    <col min="3" max="3" width="10.75390625" style="0" customWidth="1"/>
    <col min="4" max="6" width="15.75390625" style="0" customWidth="1"/>
    <col min="7" max="7" width="8.875" style="0" customWidth="1"/>
    <col min="8" max="35" width="15.75390625" style="0" customWidth="1"/>
  </cols>
  <sheetData>
    <row r="1" spans="3:6" ht="12.75">
      <c r="C1" s="197" t="s">
        <v>203</v>
      </c>
      <c r="D1" s="197"/>
      <c r="E1" s="197"/>
      <c r="F1" s="197"/>
    </row>
    <row r="2" spans="3:6" ht="12.75">
      <c r="C2" s="198" t="s">
        <v>314</v>
      </c>
      <c r="D2" s="198"/>
      <c r="E2" s="198"/>
      <c r="F2" s="198"/>
    </row>
    <row r="3" spans="3:6" ht="12.75">
      <c r="C3" s="198" t="s">
        <v>311</v>
      </c>
      <c r="D3" s="198"/>
      <c r="E3" s="198"/>
      <c r="F3" s="198"/>
    </row>
    <row r="4" spans="3:6" ht="12.75">
      <c r="C4" s="197" t="s">
        <v>348</v>
      </c>
      <c r="D4" s="197"/>
      <c r="E4" s="197"/>
      <c r="F4" s="197"/>
    </row>
    <row r="5" spans="3:6" ht="12.75">
      <c r="C5" s="197" t="s">
        <v>349</v>
      </c>
      <c r="D5" s="197"/>
      <c r="E5" s="197"/>
      <c r="F5" s="197"/>
    </row>
    <row r="6" spans="3:6" ht="12.75">
      <c r="C6" s="199" t="s">
        <v>352</v>
      </c>
      <c r="D6" s="197"/>
      <c r="E6" s="197"/>
      <c r="F6" s="197"/>
    </row>
    <row r="7" spans="2:6" ht="12.75">
      <c r="B7" s="200"/>
      <c r="C7" s="201" t="s">
        <v>204</v>
      </c>
      <c r="D7" s="201"/>
      <c r="E7" s="201"/>
      <c r="F7" s="201"/>
    </row>
    <row r="8" spans="2:6" ht="12.75">
      <c r="B8" s="202"/>
      <c r="C8" s="201" t="s">
        <v>314</v>
      </c>
      <c r="D8" s="201"/>
      <c r="E8" s="201"/>
      <c r="F8" s="201"/>
    </row>
    <row r="9" spans="3:6" ht="12.75">
      <c r="C9" s="201" t="s">
        <v>311</v>
      </c>
      <c r="D9" s="201"/>
      <c r="E9" s="201"/>
      <c r="F9" s="201"/>
    </row>
    <row r="10" spans="3:6" ht="12.75">
      <c r="C10" s="201" t="s">
        <v>348</v>
      </c>
      <c r="D10" s="201"/>
      <c r="E10" s="201"/>
      <c r="F10" s="201"/>
    </row>
    <row r="11" spans="2:6" ht="15.75">
      <c r="B11" s="203"/>
      <c r="C11" s="201" t="s">
        <v>349</v>
      </c>
      <c r="D11" s="201"/>
      <c r="E11" s="201"/>
      <c r="F11" s="201"/>
    </row>
    <row r="12" spans="2:6" ht="12.75">
      <c r="B12" s="204"/>
      <c r="C12" s="205" t="s">
        <v>205</v>
      </c>
      <c r="D12" s="205"/>
      <c r="E12" s="205"/>
      <c r="F12" s="205"/>
    </row>
    <row r="13" spans="2:6" ht="25.5" customHeight="1">
      <c r="B13" s="206" t="s">
        <v>206</v>
      </c>
      <c r="C13" s="206"/>
      <c r="D13" s="206"/>
      <c r="E13" s="206"/>
      <c r="F13" s="206"/>
    </row>
    <row r="14" spans="2:6" ht="15.75" customHeight="1">
      <c r="B14" s="207" t="s">
        <v>207</v>
      </c>
      <c r="C14" s="207"/>
      <c r="D14" s="207"/>
      <c r="E14" s="207"/>
      <c r="F14" s="207"/>
    </row>
    <row r="15" spans="2:6" ht="13.5" customHeight="1">
      <c r="B15" s="202"/>
      <c r="C15" s="202"/>
      <c r="D15" s="208"/>
      <c r="F15" s="209" t="s">
        <v>350</v>
      </c>
    </row>
    <row r="16" spans="1:7" ht="12.75">
      <c r="A16" s="210" t="s">
        <v>208</v>
      </c>
      <c r="B16" s="211" t="s">
        <v>209</v>
      </c>
      <c r="C16" s="211" t="s">
        <v>210</v>
      </c>
      <c r="D16" s="212" t="s">
        <v>310</v>
      </c>
      <c r="E16" s="213"/>
      <c r="F16" s="214"/>
      <c r="G16" s="215"/>
    </row>
    <row r="17" spans="1:7" ht="12.75">
      <c r="A17" s="216"/>
      <c r="B17" s="211"/>
      <c r="C17" s="211"/>
      <c r="D17" s="217" t="s">
        <v>340</v>
      </c>
      <c r="E17" s="217" t="s">
        <v>341</v>
      </c>
      <c r="F17" s="217" t="s">
        <v>347</v>
      </c>
      <c r="G17" s="215"/>
    </row>
    <row r="18" spans="1:7" ht="12.75">
      <c r="A18" s="218"/>
      <c r="B18" s="219" t="s">
        <v>306</v>
      </c>
      <c r="C18" s="219" t="s">
        <v>307</v>
      </c>
      <c r="D18" s="219" t="s">
        <v>211</v>
      </c>
      <c r="E18" s="219" t="s">
        <v>212</v>
      </c>
      <c r="F18" s="219" t="s">
        <v>213</v>
      </c>
      <c r="G18" s="215"/>
    </row>
    <row r="19" spans="1:6" ht="12.75">
      <c r="A19" s="220">
        <v>1</v>
      </c>
      <c r="B19" s="221" t="s">
        <v>214</v>
      </c>
      <c r="C19" s="222" t="s">
        <v>215</v>
      </c>
      <c r="D19" s="223">
        <v>65853329.52</v>
      </c>
      <c r="E19" s="223">
        <v>55067581</v>
      </c>
      <c r="F19" s="223">
        <v>56250781</v>
      </c>
    </row>
    <row r="20" spans="1:6" ht="38.25">
      <c r="A20" s="220">
        <v>2</v>
      </c>
      <c r="B20" s="221" t="s">
        <v>216</v>
      </c>
      <c r="C20" s="222" t="s">
        <v>217</v>
      </c>
      <c r="D20" s="223">
        <v>1274581.58</v>
      </c>
      <c r="E20" s="223">
        <v>1086849.19</v>
      </c>
      <c r="F20" s="223">
        <v>1086849.19</v>
      </c>
    </row>
    <row r="21" spans="1:6" ht="51">
      <c r="A21" s="220">
        <v>3</v>
      </c>
      <c r="B21" s="221" t="s">
        <v>218</v>
      </c>
      <c r="C21" s="222" t="s">
        <v>219</v>
      </c>
      <c r="D21" s="223">
        <v>4240000</v>
      </c>
      <c r="E21" s="223">
        <v>4602000</v>
      </c>
      <c r="F21" s="223">
        <v>4602000</v>
      </c>
    </row>
    <row r="22" spans="1:6" ht="51">
      <c r="A22" s="220">
        <v>4</v>
      </c>
      <c r="B22" s="221" t="s">
        <v>220</v>
      </c>
      <c r="C22" s="222" t="s">
        <v>221</v>
      </c>
      <c r="D22" s="223">
        <v>27965074.67</v>
      </c>
      <c r="E22" s="223">
        <v>24240918.81</v>
      </c>
      <c r="F22" s="223">
        <v>24240918.81</v>
      </c>
    </row>
    <row r="23" spans="1:6" ht="12.75">
      <c r="A23" s="220">
        <v>5</v>
      </c>
      <c r="B23" s="221" t="s">
        <v>222</v>
      </c>
      <c r="C23" s="222" t="s">
        <v>223</v>
      </c>
      <c r="D23" s="223">
        <v>0</v>
      </c>
      <c r="E23" s="223">
        <v>0</v>
      </c>
      <c r="F23" s="223">
        <v>9500</v>
      </c>
    </row>
    <row r="24" spans="1:6" ht="38.25">
      <c r="A24" s="220">
        <v>6</v>
      </c>
      <c r="B24" s="221" t="s">
        <v>224</v>
      </c>
      <c r="C24" s="222" t="s">
        <v>225</v>
      </c>
      <c r="D24" s="223">
        <v>9324000</v>
      </c>
      <c r="E24" s="223">
        <v>9547700</v>
      </c>
      <c r="F24" s="223">
        <v>9547700</v>
      </c>
    </row>
    <row r="25" spans="1:6" ht="12.75">
      <c r="A25" s="220">
        <v>7</v>
      </c>
      <c r="B25" s="221" t="s">
        <v>226</v>
      </c>
      <c r="C25" s="222" t="s">
        <v>227</v>
      </c>
      <c r="D25" s="223">
        <v>5306000</v>
      </c>
      <c r="E25" s="223">
        <v>3397600</v>
      </c>
      <c r="F25" s="223">
        <v>4571300</v>
      </c>
    </row>
    <row r="26" spans="1:6" ht="12.75">
      <c r="A26" s="220">
        <v>8</v>
      </c>
      <c r="B26" s="221" t="s">
        <v>228</v>
      </c>
      <c r="C26" s="222" t="s">
        <v>229</v>
      </c>
      <c r="D26" s="223">
        <v>17743673.27</v>
      </c>
      <c r="E26" s="223">
        <v>12192513</v>
      </c>
      <c r="F26" s="223">
        <v>12192513</v>
      </c>
    </row>
    <row r="27" spans="1:6" ht="12.75">
      <c r="A27" s="220">
        <v>9</v>
      </c>
      <c r="B27" s="221" t="s">
        <v>230</v>
      </c>
      <c r="C27" s="222" t="s">
        <v>231</v>
      </c>
      <c r="D27" s="223">
        <v>944500</v>
      </c>
      <c r="E27" s="223">
        <v>951300</v>
      </c>
      <c r="F27" s="223">
        <v>951300</v>
      </c>
    </row>
    <row r="28" spans="1:6" ht="12.75">
      <c r="A28" s="220">
        <v>10</v>
      </c>
      <c r="B28" s="221" t="s">
        <v>232</v>
      </c>
      <c r="C28" s="222" t="s">
        <v>233</v>
      </c>
      <c r="D28" s="223">
        <v>944500</v>
      </c>
      <c r="E28" s="223">
        <v>951300</v>
      </c>
      <c r="F28" s="223">
        <v>951300</v>
      </c>
    </row>
    <row r="29" spans="1:6" ht="25.5">
      <c r="A29" s="220">
        <v>11</v>
      </c>
      <c r="B29" s="221" t="s">
        <v>234</v>
      </c>
      <c r="C29" s="222" t="s">
        <v>235</v>
      </c>
      <c r="D29" s="223">
        <v>2697012</v>
      </c>
      <c r="E29" s="223">
        <v>2545026</v>
      </c>
      <c r="F29" s="223">
        <v>2545026</v>
      </c>
    </row>
    <row r="30" spans="1:6" ht="38.25">
      <c r="A30" s="220">
        <v>12</v>
      </c>
      <c r="B30" s="221" t="s">
        <v>236</v>
      </c>
      <c r="C30" s="222" t="s">
        <v>237</v>
      </c>
      <c r="D30" s="223">
        <v>1351300</v>
      </c>
      <c r="E30" s="223">
        <v>1389900</v>
      </c>
      <c r="F30" s="223">
        <v>1389900</v>
      </c>
    </row>
    <row r="31" spans="1:6" ht="12.75">
      <c r="A31" s="220">
        <v>13</v>
      </c>
      <c r="B31" s="221" t="s">
        <v>238</v>
      </c>
      <c r="C31" s="222" t="s">
        <v>239</v>
      </c>
      <c r="D31" s="223">
        <v>1345712</v>
      </c>
      <c r="E31" s="223">
        <v>1155126</v>
      </c>
      <c r="F31" s="223">
        <v>1155126</v>
      </c>
    </row>
    <row r="32" spans="1:6" ht="12.75">
      <c r="A32" s="220">
        <v>14</v>
      </c>
      <c r="B32" s="221" t="s">
        <v>240</v>
      </c>
      <c r="C32" s="222" t="s">
        <v>241</v>
      </c>
      <c r="D32" s="223">
        <v>30335859.55</v>
      </c>
      <c r="E32" s="223">
        <v>19333525.49</v>
      </c>
      <c r="F32" s="223">
        <v>19302125.49</v>
      </c>
    </row>
    <row r="33" spans="1:6" ht="12.75">
      <c r="A33" s="220">
        <v>15</v>
      </c>
      <c r="B33" s="221" t="s">
        <v>242</v>
      </c>
      <c r="C33" s="222" t="s">
        <v>243</v>
      </c>
      <c r="D33" s="223">
        <v>247600</v>
      </c>
      <c r="E33" s="223">
        <v>247600</v>
      </c>
      <c r="F33" s="223">
        <v>247600</v>
      </c>
    </row>
    <row r="34" spans="1:6" ht="12.75">
      <c r="A34" s="220">
        <v>16</v>
      </c>
      <c r="B34" s="221" t="s">
        <v>244</v>
      </c>
      <c r="C34" s="222" t="s">
        <v>245</v>
      </c>
      <c r="D34" s="223">
        <v>601000</v>
      </c>
      <c r="E34" s="223">
        <v>601000</v>
      </c>
      <c r="F34" s="223">
        <v>601000</v>
      </c>
    </row>
    <row r="35" spans="1:6" ht="12.75">
      <c r="A35" s="220">
        <v>17</v>
      </c>
      <c r="B35" s="221" t="s">
        <v>246</v>
      </c>
      <c r="C35" s="222" t="s">
        <v>247</v>
      </c>
      <c r="D35" s="223">
        <v>8694714.77</v>
      </c>
      <c r="E35" s="223">
        <v>8143800</v>
      </c>
      <c r="F35" s="223">
        <v>8143800</v>
      </c>
    </row>
    <row r="36" spans="1:6" ht="12.75">
      <c r="A36" s="220">
        <v>18</v>
      </c>
      <c r="B36" s="221" t="s">
        <v>248</v>
      </c>
      <c r="C36" s="222" t="s">
        <v>249</v>
      </c>
      <c r="D36" s="223">
        <v>15750141.75</v>
      </c>
      <c r="E36" s="223">
        <v>6634125.49</v>
      </c>
      <c r="F36" s="223">
        <v>6602725.49</v>
      </c>
    </row>
    <row r="37" spans="1:6" ht="25.5">
      <c r="A37" s="220">
        <v>19</v>
      </c>
      <c r="B37" s="221" t="s">
        <v>250</v>
      </c>
      <c r="C37" s="222" t="s">
        <v>251</v>
      </c>
      <c r="D37" s="223">
        <v>5042403.03</v>
      </c>
      <c r="E37" s="223">
        <v>3707000</v>
      </c>
      <c r="F37" s="223">
        <v>3707000</v>
      </c>
    </row>
    <row r="38" spans="1:6" ht="12.75">
      <c r="A38" s="220">
        <v>20</v>
      </c>
      <c r="B38" s="221" t="s">
        <v>252</v>
      </c>
      <c r="C38" s="222" t="s">
        <v>253</v>
      </c>
      <c r="D38" s="223">
        <v>51052618.4</v>
      </c>
      <c r="E38" s="223">
        <v>51035567.51</v>
      </c>
      <c r="F38" s="223">
        <v>37037667.51</v>
      </c>
    </row>
    <row r="39" spans="1:6" ht="12.75">
      <c r="A39" s="220">
        <v>21</v>
      </c>
      <c r="B39" s="221" t="s">
        <v>254</v>
      </c>
      <c r="C39" s="222" t="s">
        <v>255</v>
      </c>
      <c r="D39" s="223">
        <v>1956692.15</v>
      </c>
      <c r="E39" s="223">
        <v>251929</v>
      </c>
      <c r="F39" s="223">
        <v>251929</v>
      </c>
    </row>
    <row r="40" spans="1:6" ht="12.75">
      <c r="A40" s="220">
        <v>22</v>
      </c>
      <c r="B40" s="221" t="s">
        <v>256</v>
      </c>
      <c r="C40" s="222" t="s">
        <v>257</v>
      </c>
      <c r="D40" s="223">
        <v>24028800</v>
      </c>
      <c r="E40" s="223">
        <v>24621400</v>
      </c>
      <c r="F40" s="223">
        <v>10613000</v>
      </c>
    </row>
    <row r="41" spans="1:6" ht="12.75">
      <c r="A41" s="220">
        <v>23</v>
      </c>
      <c r="B41" s="221" t="s">
        <v>258</v>
      </c>
      <c r="C41" s="222" t="s">
        <v>259</v>
      </c>
      <c r="D41" s="223">
        <v>11747059</v>
      </c>
      <c r="E41" s="223">
        <v>12545608.8</v>
      </c>
      <c r="F41" s="223">
        <v>12556108.8</v>
      </c>
    </row>
    <row r="42" spans="1:6" ht="25.5">
      <c r="A42" s="220">
        <v>24</v>
      </c>
      <c r="B42" s="221" t="s">
        <v>260</v>
      </c>
      <c r="C42" s="222" t="s">
        <v>261</v>
      </c>
      <c r="D42" s="223">
        <v>13320067.25</v>
      </c>
      <c r="E42" s="223">
        <v>13616629.71</v>
      </c>
      <c r="F42" s="223">
        <v>13616629.71</v>
      </c>
    </row>
    <row r="43" spans="1:6" ht="12.75">
      <c r="A43" s="220">
        <v>25</v>
      </c>
      <c r="B43" s="221" t="s">
        <v>262</v>
      </c>
      <c r="C43" s="222" t="s">
        <v>263</v>
      </c>
      <c r="D43" s="223">
        <v>578911488.49</v>
      </c>
      <c r="E43" s="223">
        <v>541415575.59</v>
      </c>
      <c r="F43" s="223">
        <v>541415575.59</v>
      </c>
    </row>
    <row r="44" spans="1:6" ht="12.75">
      <c r="A44" s="220">
        <v>26</v>
      </c>
      <c r="B44" s="221" t="s">
        <v>264</v>
      </c>
      <c r="C44" s="222" t="s">
        <v>265</v>
      </c>
      <c r="D44" s="223">
        <v>243954949.3</v>
      </c>
      <c r="E44" s="223">
        <v>195180198.65</v>
      </c>
      <c r="F44" s="223">
        <v>195180198.65</v>
      </c>
    </row>
    <row r="45" spans="1:6" ht="12.75">
      <c r="A45" s="220">
        <v>27</v>
      </c>
      <c r="B45" s="221" t="s">
        <v>266</v>
      </c>
      <c r="C45" s="222" t="s">
        <v>267</v>
      </c>
      <c r="D45" s="223">
        <v>280288786.66</v>
      </c>
      <c r="E45" s="223">
        <v>289603658.2</v>
      </c>
      <c r="F45" s="223">
        <v>289603658.2</v>
      </c>
    </row>
    <row r="46" spans="1:6" ht="12.75">
      <c r="A46" s="220">
        <v>28</v>
      </c>
      <c r="B46" s="221" t="s">
        <v>268</v>
      </c>
      <c r="C46" s="222" t="s">
        <v>269</v>
      </c>
      <c r="D46" s="223">
        <v>20704129.63</v>
      </c>
      <c r="E46" s="223">
        <v>21074730.74</v>
      </c>
      <c r="F46" s="223">
        <v>21074730.74</v>
      </c>
    </row>
    <row r="47" spans="1:6" ht="12.75">
      <c r="A47" s="220">
        <v>29</v>
      </c>
      <c r="B47" s="221" t="s">
        <v>270</v>
      </c>
      <c r="C47" s="222" t="s">
        <v>271</v>
      </c>
      <c r="D47" s="223">
        <v>33963622.9</v>
      </c>
      <c r="E47" s="223">
        <v>35556988</v>
      </c>
      <c r="F47" s="223">
        <v>35556988</v>
      </c>
    </row>
    <row r="48" spans="1:6" ht="12.75">
      <c r="A48" s="220">
        <v>30</v>
      </c>
      <c r="B48" s="221" t="s">
        <v>272</v>
      </c>
      <c r="C48" s="222" t="s">
        <v>273</v>
      </c>
      <c r="D48" s="223">
        <v>36340062.49</v>
      </c>
      <c r="E48" s="223">
        <v>38904705.94</v>
      </c>
      <c r="F48" s="223">
        <v>38904705.94</v>
      </c>
    </row>
    <row r="49" spans="1:6" ht="12.75">
      <c r="A49" s="220">
        <v>31</v>
      </c>
      <c r="B49" s="221" t="s">
        <v>274</v>
      </c>
      <c r="C49" s="222" t="s">
        <v>275</v>
      </c>
      <c r="D49" s="223">
        <v>31729026.82</v>
      </c>
      <c r="E49" s="223">
        <v>33967009.37</v>
      </c>
      <c r="F49" s="223">
        <v>33967009.37</v>
      </c>
    </row>
    <row r="50" spans="1:6" ht="25.5">
      <c r="A50" s="220">
        <v>32</v>
      </c>
      <c r="B50" s="221" t="s">
        <v>276</v>
      </c>
      <c r="C50" s="222" t="s">
        <v>277</v>
      </c>
      <c r="D50" s="223">
        <v>4611035.67</v>
      </c>
      <c r="E50" s="223">
        <v>4937696.57</v>
      </c>
      <c r="F50" s="223">
        <v>4937696.57</v>
      </c>
    </row>
    <row r="51" spans="1:6" ht="12.75">
      <c r="A51" s="220">
        <v>33</v>
      </c>
      <c r="B51" s="221" t="s">
        <v>278</v>
      </c>
      <c r="C51" s="222" t="s">
        <v>279</v>
      </c>
      <c r="D51" s="223">
        <v>107600</v>
      </c>
      <c r="E51" s="223">
        <v>107600</v>
      </c>
      <c r="F51" s="223">
        <v>107600</v>
      </c>
    </row>
    <row r="52" spans="1:6" ht="12.75">
      <c r="A52" s="220">
        <v>34</v>
      </c>
      <c r="B52" s="221" t="s">
        <v>280</v>
      </c>
      <c r="C52" s="222" t="s">
        <v>281</v>
      </c>
      <c r="D52" s="223">
        <v>107600</v>
      </c>
      <c r="E52" s="223">
        <v>107600</v>
      </c>
      <c r="F52" s="223">
        <v>107600</v>
      </c>
    </row>
    <row r="53" spans="1:6" ht="12.75">
      <c r="A53" s="220">
        <v>35</v>
      </c>
      <c r="B53" s="221" t="s">
        <v>282</v>
      </c>
      <c r="C53" s="222" t="s">
        <v>283</v>
      </c>
      <c r="D53" s="223">
        <v>248413510</v>
      </c>
      <c r="E53" s="223">
        <v>257592410</v>
      </c>
      <c r="F53" s="223">
        <v>240436310</v>
      </c>
    </row>
    <row r="54" spans="1:6" ht="12.75">
      <c r="A54" s="220">
        <v>36</v>
      </c>
      <c r="B54" s="221" t="s">
        <v>284</v>
      </c>
      <c r="C54" s="222" t="s">
        <v>285</v>
      </c>
      <c r="D54" s="223">
        <v>763910</v>
      </c>
      <c r="E54" s="223">
        <v>763910</v>
      </c>
      <c r="F54" s="223">
        <v>763910</v>
      </c>
    </row>
    <row r="55" spans="1:6" ht="12.75">
      <c r="A55" s="220">
        <v>37</v>
      </c>
      <c r="B55" s="221" t="s">
        <v>286</v>
      </c>
      <c r="C55" s="222" t="s">
        <v>287</v>
      </c>
      <c r="D55" s="223">
        <v>34470500</v>
      </c>
      <c r="E55" s="223">
        <v>36593900</v>
      </c>
      <c r="F55" s="223">
        <v>36593900</v>
      </c>
    </row>
    <row r="56" spans="1:6" ht="12.75">
      <c r="A56" s="220">
        <v>38</v>
      </c>
      <c r="B56" s="221" t="s">
        <v>288</v>
      </c>
      <c r="C56" s="222" t="s">
        <v>289</v>
      </c>
      <c r="D56" s="223">
        <v>186889600</v>
      </c>
      <c r="E56" s="223">
        <v>194997800</v>
      </c>
      <c r="F56" s="223">
        <v>177841700</v>
      </c>
    </row>
    <row r="57" spans="1:6" ht="12.75">
      <c r="A57" s="220">
        <v>39</v>
      </c>
      <c r="B57" s="221" t="s">
        <v>290</v>
      </c>
      <c r="C57" s="222" t="s">
        <v>291</v>
      </c>
      <c r="D57" s="223">
        <v>9100400</v>
      </c>
      <c r="E57" s="223">
        <v>7291400</v>
      </c>
      <c r="F57" s="223">
        <v>7291400</v>
      </c>
    </row>
    <row r="58" spans="1:6" ht="25.5">
      <c r="A58" s="220">
        <v>40</v>
      </c>
      <c r="B58" s="221" t="s">
        <v>292</v>
      </c>
      <c r="C58" s="222" t="s">
        <v>293</v>
      </c>
      <c r="D58" s="223">
        <v>17189100</v>
      </c>
      <c r="E58" s="223">
        <v>17945400</v>
      </c>
      <c r="F58" s="223">
        <v>17945400</v>
      </c>
    </row>
    <row r="59" spans="1:6" ht="12.75">
      <c r="A59" s="220">
        <v>41</v>
      </c>
      <c r="B59" s="221" t="s">
        <v>294</v>
      </c>
      <c r="C59" s="222" t="s">
        <v>295</v>
      </c>
      <c r="D59" s="223">
        <v>32109040.02</v>
      </c>
      <c r="E59" s="223">
        <v>33459008.47</v>
      </c>
      <c r="F59" s="223">
        <v>33459008.47</v>
      </c>
    </row>
    <row r="60" spans="1:6" ht="12.75">
      <c r="A60" s="220">
        <v>42</v>
      </c>
      <c r="B60" s="221" t="s">
        <v>296</v>
      </c>
      <c r="C60" s="222" t="s">
        <v>297</v>
      </c>
      <c r="D60" s="223">
        <v>32109040.02</v>
      </c>
      <c r="E60" s="223">
        <v>33459008.47</v>
      </c>
      <c r="F60" s="223">
        <v>33459008.47</v>
      </c>
    </row>
    <row r="61" spans="1:6" ht="25.5">
      <c r="A61" s="220">
        <v>43</v>
      </c>
      <c r="B61" s="221" t="s">
        <v>298</v>
      </c>
      <c r="C61" s="222" t="s">
        <v>299</v>
      </c>
      <c r="D61" s="223">
        <v>1500000</v>
      </c>
      <c r="E61" s="223">
        <v>1500000</v>
      </c>
      <c r="F61" s="223">
        <v>1500000</v>
      </c>
    </row>
    <row r="62" spans="1:6" ht="25.5">
      <c r="A62" s="220">
        <v>44</v>
      </c>
      <c r="B62" s="221" t="s">
        <v>300</v>
      </c>
      <c r="C62" s="222" t="s">
        <v>301</v>
      </c>
      <c r="D62" s="223">
        <v>1500000</v>
      </c>
      <c r="E62" s="223">
        <v>1500000</v>
      </c>
      <c r="F62" s="223">
        <v>1500000</v>
      </c>
    </row>
    <row r="63" spans="1:6" ht="12.75">
      <c r="A63" s="220">
        <v>45</v>
      </c>
      <c r="B63" s="221" t="s">
        <v>302</v>
      </c>
      <c r="C63" s="222" t="s">
        <v>71</v>
      </c>
      <c r="D63" s="223">
        <v>0</v>
      </c>
      <c r="E63" s="223">
        <v>10063100</v>
      </c>
      <c r="F63" s="223">
        <v>20716400</v>
      </c>
    </row>
    <row r="64" spans="1:6" ht="12.75">
      <c r="A64" s="220">
        <v>46</v>
      </c>
      <c r="B64" s="224" t="s">
        <v>303</v>
      </c>
      <c r="C64" s="225" t="s">
        <v>304</v>
      </c>
      <c r="D64" s="226">
        <v>1048265020.47</v>
      </c>
      <c r="E64" s="226">
        <f>+E63+1001912300</f>
        <v>1011975400</v>
      </c>
      <c r="F64" s="226">
        <f>+F63+971910100</f>
        <v>992626500</v>
      </c>
    </row>
    <row r="65" spans="2:6" ht="12.75">
      <c r="B65" s="227"/>
      <c r="D65" s="228"/>
      <c r="E65" s="228"/>
      <c r="F65" s="228"/>
    </row>
    <row r="66" spans="4:6" ht="12.75">
      <c r="D66" s="228"/>
      <c r="E66" s="228"/>
      <c r="F66" s="228"/>
    </row>
    <row r="67" spans="4:6" ht="12.75">
      <c r="D67" s="228"/>
      <c r="E67" s="228"/>
      <c r="F67" s="228"/>
    </row>
    <row r="68" spans="4:6" ht="12.75">
      <c r="D68" s="228"/>
      <c r="E68" s="228"/>
      <c r="F68" s="228"/>
    </row>
    <row r="69" spans="4:6" ht="12.75">
      <c r="D69" s="228"/>
      <c r="E69" s="228"/>
      <c r="F69" s="228"/>
    </row>
    <row r="70" spans="4:6" ht="12.75">
      <c r="D70" s="228"/>
      <c r="E70" s="228"/>
      <c r="F70" s="228"/>
    </row>
    <row r="71" spans="4:6" ht="12.75">
      <c r="D71" s="228"/>
      <c r="E71" s="228"/>
      <c r="F71" s="228"/>
    </row>
    <row r="72" spans="4:6" ht="12.75">
      <c r="D72" s="228"/>
      <c r="E72" s="228"/>
      <c r="F72" s="228"/>
    </row>
    <row r="73" spans="4:6" ht="12.75">
      <c r="D73" s="228"/>
      <c r="E73" s="228"/>
      <c r="F73" s="228"/>
    </row>
    <row r="74" spans="4:6" ht="12.75">
      <c r="D74" s="228"/>
      <c r="E74" s="228"/>
      <c r="F74" s="228"/>
    </row>
    <row r="75" spans="4:6" ht="12.75">
      <c r="D75" s="228"/>
      <c r="E75" s="228"/>
      <c r="F75" s="228"/>
    </row>
    <row r="76" spans="4:6" ht="12.75">
      <c r="D76" s="228"/>
      <c r="E76" s="228"/>
      <c r="F76" s="228"/>
    </row>
    <row r="77" spans="4:6" ht="12.75">
      <c r="D77" s="228"/>
      <c r="E77" s="228"/>
      <c r="F77" s="228"/>
    </row>
    <row r="78" spans="4:6" ht="12.75">
      <c r="D78" s="228"/>
      <c r="E78" s="228"/>
      <c r="F78" s="228"/>
    </row>
  </sheetData>
  <mergeCells count="18">
    <mergeCell ref="B13:F13"/>
    <mergeCell ref="B14:F14"/>
    <mergeCell ref="A16:A17"/>
    <mergeCell ref="B16:B17"/>
    <mergeCell ref="C16:C17"/>
    <mergeCell ref="D16:F16"/>
    <mergeCell ref="C9:F9"/>
    <mergeCell ref="C10:F10"/>
    <mergeCell ref="C11:F11"/>
    <mergeCell ref="C12:F12"/>
    <mergeCell ref="C5:F5"/>
    <mergeCell ref="C6:F6"/>
    <mergeCell ref="C7:F7"/>
    <mergeCell ref="C8:F8"/>
    <mergeCell ref="C1:F1"/>
    <mergeCell ref="C2:F2"/>
    <mergeCell ref="C3:F3"/>
    <mergeCell ref="C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2014-02-14T06:41:19Z</cp:lastPrinted>
  <dcterms:created xsi:type="dcterms:W3CDTF">2004-11-08T07:05:00Z</dcterms:created>
  <dcterms:modified xsi:type="dcterms:W3CDTF">2014-03-05T01:46:50Z</dcterms:modified>
  <cp:category/>
  <cp:version/>
  <cp:contentType/>
  <cp:contentStatus/>
</cp:coreProperties>
</file>