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300" windowHeight="8025" activeTab="0"/>
  </bookViews>
  <sheets>
    <sheet name="Лист1" sheetId="1" r:id="rId1"/>
  </sheets>
  <definedNames>
    <definedName name="_xlnm.Print_Titles" localSheetId="0">'Лист1'!$9:$11</definedName>
    <definedName name="_xlnm.Print_Area" localSheetId="0">'Лист1'!$A$1:$M$90</definedName>
  </definedNames>
  <calcPr fullCalcOnLoad="1"/>
</workbook>
</file>

<file path=xl/sharedStrings.xml><?xml version="1.0" encoding="utf-8"?>
<sst xmlns="http://schemas.openxmlformats.org/spreadsheetml/2006/main" count="689" uniqueCount="157">
  <si>
    <t>код группы</t>
  </si>
  <si>
    <t>№ строки</t>
  </si>
  <si>
    <t>Код бюджетной классификации</t>
  </si>
  <si>
    <t>код главного администратора</t>
  </si>
  <si>
    <t xml:space="preserve">код подгруппы
</t>
  </si>
  <si>
    <t xml:space="preserve">код статьи
</t>
  </si>
  <si>
    <t xml:space="preserve">код подстатьи
</t>
  </si>
  <si>
    <t xml:space="preserve">код элемента
</t>
  </si>
  <si>
    <t>Краевой бюджет</t>
  </si>
  <si>
    <t xml:space="preserve">Доходы бюджета города Шарыпово </t>
  </si>
  <si>
    <t>000</t>
  </si>
  <si>
    <t>1</t>
  </si>
  <si>
    <t>00</t>
  </si>
  <si>
    <t>0000</t>
  </si>
  <si>
    <t>НАЛОГОВЫЕ И НЕНАЛОГОВЫЕ ДОХОДЫ</t>
  </si>
  <si>
    <t>182</t>
  </si>
  <si>
    <t>01</t>
  </si>
  <si>
    <t>НАЛОГИ НА ПРИБЫЛЬ, ДОХОДЫ</t>
  </si>
  <si>
    <t>110</t>
  </si>
  <si>
    <t>Налог на прибыль организаций</t>
  </si>
  <si>
    <t>010</t>
  </si>
  <si>
    <t>012</t>
  </si>
  <si>
    <t>02</t>
  </si>
  <si>
    <t>Налог на доходы физических лиц</t>
  </si>
  <si>
    <t>020</t>
  </si>
  <si>
    <t>030</t>
  </si>
  <si>
    <t>040</t>
  </si>
  <si>
    <t>05</t>
  </si>
  <si>
    <t>НАЛОГИ НА СОВОКУПНЫЙ ДОХОД</t>
  </si>
  <si>
    <t>Единый налог на вмененный доход для отдельных видов деятельности</t>
  </si>
  <si>
    <t>06</t>
  </si>
  <si>
    <t>НАЛОГИ НА ИМУЩЕСТВО</t>
  </si>
  <si>
    <t>Налог на имущество физических лиц</t>
  </si>
  <si>
    <t>04</t>
  </si>
  <si>
    <t xml:space="preserve">Налог на имущество физических лиц,  взимаемый  по ставкам, применяемым к объектам  налогообложения,расположенным в границах городских округов
</t>
  </si>
  <si>
    <t>Земельный налог</t>
  </si>
  <si>
    <t>08</t>
  </si>
  <si>
    <t>ГОСУДАРСТВЕННАЯ ПОШЛИНА</t>
  </si>
  <si>
    <t>03</t>
  </si>
  <si>
    <t>117</t>
  </si>
  <si>
    <t>11</t>
  </si>
  <si>
    <t>ДОХОДЫ ОТ ИСПОЛЬЗОВАНИЯ ИМУЩЕСТВА, НАХОДЯЩЕГОСЯ В ГОСУДАРСТВЕННОЙ И МУНИЦИПАЛЬНОЙ СОБСТВЕННОСТИ</t>
  </si>
  <si>
    <t>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</si>
  <si>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</si>
  <si>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07</t>
  </si>
  <si>
    <t>014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</si>
  <si>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предприятий,созданных городскими округами</t>
  </si>
  <si>
    <t>0001</t>
  </si>
  <si>
    <t>0002</t>
  </si>
  <si>
    <t>12</t>
  </si>
  <si>
    <t>ПЛАТЕЖИ ПРИ ПОЛЬЗОВАНИИ ПРИРОДНЫМИ РЕСУРСАМИ</t>
  </si>
  <si>
    <t>Плата за негативное воздействие на окружающую среду</t>
  </si>
  <si>
    <t>14</t>
  </si>
  <si>
    <t>ДОХОДЫ ОТ ПРОДАЖИ МАТЕРИАЛЬНЫХ И НЕМАТЕРИАЛЬНЫХ АКТИВОВ</t>
  </si>
  <si>
    <t>043</t>
  </si>
  <si>
    <t>410</t>
  </si>
  <si>
    <t>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</si>
  <si>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</si>
  <si>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16</t>
  </si>
  <si>
    <t>ШТРАФЫ, САНКЦИИ, ВОЗМЕЩЕНИЕ УЩЕРБА</t>
  </si>
  <si>
    <t>140</t>
  </si>
  <si>
    <t>Денежные взыскания (штрафы) за нарушение законодательства о налогах и сборах</t>
  </si>
  <si>
    <t>Прочие поступления от денежных взысканий (штрафов) и иных сумм в возмещение ущерба</t>
  </si>
  <si>
    <t>2</t>
  </si>
  <si>
    <t>БЕЗВОЗМЕЗДНЫЕ ПОСТУПЛЕНИЯ</t>
  </si>
  <si>
    <t>099</t>
  </si>
  <si>
    <t>Безвозмездные поступления от других бюджетов бюджетной системы Российской Федерации</t>
  </si>
  <si>
    <t>001</t>
  </si>
  <si>
    <t>151</t>
  </si>
  <si>
    <t>Дотации бюджетам городских округов на выравнивание бюджетной обеспеченности</t>
  </si>
  <si>
    <t>003</t>
  </si>
  <si>
    <t>999</t>
  </si>
  <si>
    <t>Субвенции бюджетам субъектов Российской Федерации и муниципальных образований</t>
  </si>
  <si>
    <t>015</t>
  </si>
  <si>
    <t>024</t>
  </si>
  <si>
    <t>029</t>
  </si>
  <si>
    <t>90</t>
  </si>
  <si>
    <t>Всего</t>
  </si>
  <si>
    <t>,</t>
  </si>
  <si>
    <t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</si>
  <si>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</si>
  <si>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Субвенции бюджетам городских округов на выполнение передаваемых полномочий субъектов Российской Федерации</t>
  </si>
  <si>
    <t>Прочие субсидии бюджетам городских округов</t>
  </si>
  <si>
    <t>Субсидии бюджетам субъектов Российской Федерации и муниципальных образований (межбюджетные субсидии)</t>
  </si>
  <si>
    <t>Дотации бюджетам субъектов Российской Федерации и муниципальных образований</t>
  </si>
  <si>
    <t>Государственная пошлина по делам, рассматриваемым в судах общей юрисдикции, мировыми судьями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</si>
  <si>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</si>
  <si>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Платежи от государственных и муниципальных унитарных предприятий</t>
  </si>
  <si>
    <t>048</t>
  </si>
  <si>
    <t>Плата за размещение отходов производства и потребления</t>
  </si>
  <si>
    <t>Плата за выбросы загрязняющих веществ в атмосферный воздух стационарными объектами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</si>
  <si>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</si>
  <si>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141</t>
  </si>
  <si>
    <t>28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</si>
  <si>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</si>
  <si>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</si>
  <si>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Доходы бюджета города    2016 год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</si>
  <si>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</si>
  <si>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</si>
  <si>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</si>
  <si>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</si>
  <si>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</si>
  <si>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</si>
  <si>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</t>
  </si>
  <si>
    <t>230</t>
  </si>
  <si>
    <t>240</t>
  </si>
  <si>
    <t>250</t>
  </si>
  <si>
    <t>260</t>
  </si>
  <si>
    <t xml:space="preserve">Единый сельскохозяйственный налог 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</si>
  <si>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</si>
  <si>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городских округов</t>
  </si>
  <si>
    <t>321</t>
  </si>
  <si>
    <t>25</t>
  </si>
  <si>
    <t>188</t>
  </si>
  <si>
    <t>30</t>
  </si>
  <si>
    <t>43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</si>
  <si>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</si>
  <si>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007</t>
  </si>
  <si>
    <t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</si>
  <si>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>119</t>
  </si>
  <si>
    <t>(рублей)</t>
  </si>
  <si>
    <t xml:space="preserve">Государственная пошлина по делам, рассматриваемым в судах общей юрисдикции, мировыми судьями (за исключением Верховного Суда Российской Федерации)
</t>
  </si>
  <si>
    <t>Дотации бюджетам городских округов на поддержку мер по обеспечению сбалансированности бюджетов</t>
  </si>
  <si>
    <t xml:space="preserve">Субвенции бюджетам городских округов на осуществление первичного воинского учета на территориях, где отсутствуют военные комиссариаты
</t>
  </si>
  <si>
    <t>Доходы бюджета города    2017 год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</si>
  <si>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2271 Налогового кодекса Российской Федерации</t>
  </si>
  <si>
    <t>Иные межбюджетные трансферты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</si>
  <si>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</si>
  <si>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025</t>
  </si>
  <si>
    <t>ПРОЧИЕ БЕЗВОЗМЕЗДНЫЕ ПОСТУПЛЕНИЯ</t>
  </si>
  <si>
    <t>050</t>
  </si>
  <si>
    <t>Прочие безвозмездные поступления в бюджеты городских округов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</si>
  <si>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</si>
  <si>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</si>
  <si>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 xml:space="preserve">на 2016 год и плановый период 2017-2018 годов   </t>
  </si>
  <si>
    <t>Доходы бюджета города    2018 год</t>
  </si>
  <si>
    <t>Наименование кода классификации доходов бюджета</t>
  </si>
  <si>
    <t xml:space="preserve">код группы подвида </t>
  </si>
  <si>
    <t>код аналитической группы подвида</t>
  </si>
  <si>
    <t>Земельный налог с организаций, обладающих земельным участком, расположенным в границах городских округов</t>
  </si>
  <si>
    <t>Земельный налог с физических лиц обладающих земельным участком, расположенным в границах городских округов</t>
  </si>
  <si>
    <t>032</t>
  </si>
  <si>
    <t>042</t>
  </si>
  <si>
    <t>070</t>
  </si>
  <si>
    <t>074</t>
  </si>
  <si>
    <t>Доходы от сдачи в аренду имущества, составляющего казну городских округов (за исключением земельных участков)(плата за аренду муниципального имущества)</t>
  </si>
  <si>
    <t>Доходы от сдачи в аренду имущества, составляющего казну городских округов (за исключением земельных участков)(плата за пользования жилым помещением по договорам социального найма, найма жилых помещений муниципального жилищного фонда)</t>
  </si>
  <si>
    <t>Денежные взыскания (штрафы) за правонарушения в области дорожного движения</t>
  </si>
  <si>
    <t xml:space="preserve"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
</t>
  </si>
  <si>
    <t xml:space="preserve"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
</t>
  </si>
  <si>
    <t>Прочие субвенции бюджетам городских округов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</si>
  <si>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</si>
  <si>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</si>
  <si>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 xml:space="preserve"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</si>
  <si>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</si>
  <si>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 xml:space="preserve">Приложение 4 к 
Решению Шарыповского городского Совета депутатов "О бюджете города Шарыпово на 2016 год и плановый период 2017-2018 годов" 
от 15.12.2015г. № 7-23 </t>
  </si>
  <si>
    <r>
      <t xml:space="preserve">Приложение 3 к  
Решению Шарыповского городского Совета депутатов "О внесении изменений и дополнений в решение Шарыповского городского Совета депутатов от 15.12.2015 № 7-23 "О бюджете города Шарыпово на 2016 год и плановый период 2017-2018 годов""
</t>
    </r>
    <r>
      <rPr>
        <u val="single"/>
        <sz val="10"/>
        <rFont val="Times New Roman"/>
        <family val="1"/>
      </rPr>
      <t>от 05.04.2016 № 9-34</t>
    </r>
  </si>
</sst>
</file>

<file path=xl/styles.xml><?xml version="1.0" encoding="utf-8"?>
<styleSheet xmlns="http://schemas.openxmlformats.org/spreadsheetml/2006/main">
  <numFmts count="2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#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#,###"/>
    <numFmt numFmtId="179" formatCode="#,###.00"/>
  </numFmts>
  <fonts count="40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11" xfId="0" applyFont="1" applyBorder="1" applyAlignment="1" quotePrefix="1">
      <alignment horizontal="center" textRotation="90" wrapText="1"/>
    </xf>
    <xf numFmtId="0" fontId="2" fillId="0" borderId="10" xfId="0" applyFont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top"/>
    </xf>
    <xf numFmtId="0" fontId="2" fillId="0" borderId="10" xfId="0" applyNumberFormat="1" applyFont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top"/>
    </xf>
    <xf numFmtId="49" fontId="1" fillId="0" borderId="10" xfId="0" applyNumberFormat="1" applyFont="1" applyFill="1" applyBorder="1" applyAlignment="1">
      <alignment horizontal="center" vertical="top"/>
    </xf>
    <xf numFmtId="49" fontId="1" fillId="0" borderId="10" xfId="0" applyNumberFormat="1" applyFont="1" applyFill="1" applyBorder="1" applyAlignment="1" applyProtection="1">
      <alignment horizontal="center" vertical="top"/>
      <protection locked="0"/>
    </xf>
    <xf numFmtId="0" fontId="1" fillId="0" borderId="0" xfId="0" applyFont="1" applyFill="1" applyAlignment="1">
      <alignment/>
    </xf>
    <xf numFmtId="49" fontId="2" fillId="0" borderId="10" xfId="0" applyNumberFormat="1" applyFont="1" applyFill="1" applyBorder="1" applyAlignment="1" applyProtection="1">
      <alignment horizontal="center" vertical="top"/>
      <protection locked="0"/>
    </xf>
    <xf numFmtId="0" fontId="2" fillId="0" borderId="0" xfId="0" applyFont="1" applyFill="1" applyAlignment="1">
      <alignment/>
    </xf>
    <xf numFmtId="4" fontId="2" fillId="0" borderId="10" xfId="0" applyNumberFormat="1" applyFont="1" applyBorder="1" applyAlignment="1">
      <alignment horizontal="right" vertical="top"/>
    </xf>
    <xf numFmtId="4" fontId="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right"/>
    </xf>
    <xf numFmtId="4" fontId="1" fillId="0" borderId="10" xfId="0" applyNumberFormat="1" applyFont="1" applyBorder="1" applyAlignment="1">
      <alignment horizontal="right" vertical="top"/>
    </xf>
    <xf numFmtId="4" fontId="2" fillId="0" borderId="10" xfId="0" applyNumberFormat="1" applyFont="1" applyFill="1" applyBorder="1" applyAlignment="1">
      <alignment horizontal="right" vertical="top"/>
    </xf>
    <xf numFmtId="4" fontId="1" fillId="0" borderId="10" xfId="0" applyNumberFormat="1" applyFont="1" applyFill="1" applyBorder="1" applyAlignment="1">
      <alignment horizontal="right" vertical="top"/>
    </xf>
    <xf numFmtId="0" fontId="1" fillId="0" borderId="10" xfId="0" applyNumberFormat="1" applyFont="1" applyBorder="1" applyAlignment="1">
      <alignment horizontal="left" vertical="top" wrapText="1"/>
    </xf>
    <xf numFmtId="4" fontId="1" fillId="0" borderId="1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0" fontId="1" fillId="0" borderId="0" xfId="0" applyFont="1" applyAlignment="1">
      <alignment horizontal="left" vertical="top" wrapText="1"/>
    </xf>
    <xf numFmtId="0" fontId="1" fillId="0" borderId="0" xfId="0" applyNumberFormat="1" applyFont="1" applyAlignment="1">
      <alignment horizontal="left" vertical="top" wrapText="1"/>
    </xf>
    <xf numFmtId="0" fontId="2" fillId="0" borderId="10" xfId="0" applyNumberFormat="1" applyFont="1" applyFill="1" applyBorder="1" applyAlignment="1">
      <alignment horizontal="left" vertical="top" wrapText="1"/>
    </xf>
    <xf numFmtId="0" fontId="1" fillId="0" borderId="10" xfId="0" applyNumberFormat="1" applyFont="1" applyFill="1" applyBorder="1" applyAlignment="1">
      <alignment horizontal="left" vertical="top" wrapText="1"/>
    </xf>
    <xf numFmtId="0" fontId="1" fillId="0" borderId="10" xfId="0" applyNumberFormat="1" applyFont="1" applyFill="1" applyBorder="1" applyAlignment="1" applyProtection="1">
      <alignment horizontal="left" vertical="top" wrapText="1"/>
      <protection locked="0"/>
    </xf>
    <xf numFmtId="0" fontId="2" fillId="0" borderId="10" xfId="0" applyNumberFormat="1" applyFont="1" applyFill="1" applyBorder="1" applyAlignment="1" applyProtection="1">
      <alignment horizontal="left" vertical="top" wrapText="1"/>
      <protection locked="0"/>
    </xf>
    <xf numFmtId="0" fontId="2" fillId="0" borderId="0" xfId="0" applyNumberFormat="1" applyFont="1" applyAlignment="1">
      <alignment horizontal="justify" vertical="top" wrapText="1"/>
    </xf>
    <xf numFmtId="0" fontId="2" fillId="0" borderId="0" xfId="0" applyFont="1" applyAlignment="1">
      <alignment horizontal="center" vertical="top"/>
    </xf>
    <xf numFmtId="49" fontId="2" fillId="0" borderId="0" xfId="0" applyNumberFormat="1" applyFont="1" applyAlignment="1">
      <alignment horizontal="center" vertical="top"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left" vertical="top" wrapText="1"/>
    </xf>
    <xf numFmtId="0" fontId="1" fillId="0" borderId="0" xfId="0" applyFont="1" applyFill="1" applyAlignment="1" quotePrefix="1">
      <alignment horizontal="center" vertical="top" wrapText="1"/>
    </xf>
    <xf numFmtId="49" fontId="1" fillId="0" borderId="0" xfId="0" applyNumberFormat="1" applyFont="1" applyFill="1" applyAlignment="1" quotePrefix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1" fillId="0" borderId="0" xfId="0" applyFont="1" applyFill="1" applyAlignment="1">
      <alignment/>
    </xf>
    <xf numFmtId="0" fontId="1" fillId="0" borderId="0" xfId="0" applyNumberFormat="1" applyFont="1" applyFill="1" applyAlignment="1" quotePrefix="1">
      <alignment horizontal="justify" vertical="top" wrapText="1"/>
    </xf>
    <xf numFmtId="0" fontId="1" fillId="0" borderId="0" xfId="0" applyFont="1" applyFill="1" applyAlignment="1" quotePrefix="1">
      <alignment wrapText="1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vertical="top"/>
    </xf>
    <xf numFmtId="49" fontId="2" fillId="0" borderId="0" xfId="0" applyNumberFormat="1" applyFont="1" applyFill="1" applyAlignment="1">
      <alignment horizontal="center" vertical="top"/>
    </xf>
    <xf numFmtId="0" fontId="2" fillId="0" borderId="0" xfId="0" applyNumberFormat="1" applyFont="1" applyFill="1" applyAlignment="1">
      <alignment horizontal="justify" vertical="top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justify" vertical="top" wrapText="1"/>
    </xf>
    <xf numFmtId="0" fontId="2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 vertical="top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left" vertical="top"/>
    </xf>
    <xf numFmtId="49" fontId="1" fillId="0" borderId="10" xfId="0" applyNumberFormat="1" applyFont="1" applyFill="1" applyBorder="1" applyAlignment="1">
      <alignment horizontal="center" textRotation="90" wrapText="1"/>
    </xf>
    <xf numFmtId="0" fontId="0" fillId="0" borderId="10" xfId="0" applyFont="1" applyFill="1" applyBorder="1" applyAlignment="1">
      <alignment horizontal="center" textRotation="90" wrapText="1"/>
    </xf>
    <xf numFmtId="0" fontId="1" fillId="0" borderId="12" xfId="0" applyNumberFormat="1" applyFont="1" applyFill="1" applyBorder="1" applyAlignment="1" quotePrefix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textRotation="90" wrapText="1"/>
    </xf>
    <xf numFmtId="49" fontId="1" fillId="0" borderId="11" xfId="0" applyNumberFormat="1" applyFont="1" applyFill="1" applyBorder="1" applyAlignment="1">
      <alignment horizontal="center" textRotation="90" wrapText="1"/>
    </xf>
    <xf numFmtId="0" fontId="4" fillId="0" borderId="0" xfId="0" applyFont="1" applyFill="1" applyAlignment="1">
      <alignment horizontal="center" vertical="top"/>
    </xf>
    <xf numFmtId="0" fontId="4" fillId="0" borderId="0" xfId="0" applyFont="1" applyFill="1" applyAlignment="1">
      <alignment/>
    </xf>
    <xf numFmtId="0" fontId="1" fillId="0" borderId="12" xfId="0" applyFont="1" applyFill="1" applyBorder="1" applyAlignment="1">
      <alignment horizontal="center" textRotation="90" wrapText="1"/>
    </xf>
    <xf numFmtId="0" fontId="1" fillId="0" borderId="13" xfId="0" applyFont="1" applyFill="1" applyBorder="1" applyAlignment="1" quotePrefix="1">
      <alignment horizontal="center" textRotation="90" wrapText="1"/>
    </xf>
    <xf numFmtId="0" fontId="1" fillId="0" borderId="11" xfId="0" applyFont="1" applyFill="1" applyBorder="1" applyAlignment="1" quotePrefix="1">
      <alignment horizontal="center" textRotation="90" wrapText="1"/>
    </xf>
    <xf numFmtId="49" fontId="1" fillId="0" borderId="10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5"/>
  <sheetViews>
    <sheetView tabSelected="1" zoomScalePageLayoutView="0" workbookViewId="0" topLeftCell="A1">
      <selection activeCell="Q8" sqref="Q8"/>
    </sheetView>
  </sheetViews>
  <sheetFormatPr defaultColWidth="9.00390625" defaultRowHeight="12.75"/>
  <cols>
    <col min="1" max="1" width="4.125" style="33" customWidth="1"/>
    <col min="2" max="2" width="5.00390625" style="34" customWidth="1"/>
    <col min="3" max="3" width="3.875" style="34" customWidth="1"/>
    <col min="4" max="6" width="4.00390625" style="34" customWidth="1"/>
    <col min="7" max="7" width="4.625" style="34" customWidth="1"/>
    <col min="8" max="9" width="5.875" style="34" customWidth="1"/>
    <col min="10" max="10" width="42.375" style="32" customWidth="1"/>
    <col min="11" max="12" width="13.875" style="2" customWidth="1"/>
    <col min="13" max="13" width="13.75390625" style="2" customWidth="1"/>
    <col min="14" max="16384" width="9.125" style="2" customWidth="1"/>
  </cols>
  <sheetData>
    <row r="1" spans="1:13" s="1" customFormat="1" ht="108" customHeight="1">
      <c r="A1" s="37"/>
      <c r="B1" s="38"/>
      <c r="C1" s="38"/>
      <c r="D1" s="38"/>
      <c r="E1" s="38"/>
      <c r="F1" s="38"/>
      <c r="G1" s="38"/>
      <c r="H1" s="38"/>
      <c r="I1" s="38"/>
      <c r="J1" s="35"/>
      <c r="K1" s="53" t="s">
        <v>156</v>
      </c>
      <c r="L1" s="53"/>
      <c r="M1" s="53"/>
    </row>
    <row r="2" spans="1:13" s="1" customFormat="1" ht="15.75" customHeight="1">
      <c r="A2" s="37"/>
      <c r="B2" s="38"/>
      <c r="C2" s="38"/>
      <c r="D2" s="38"/>
      <c r="E2" s="38"/>
      <c r="F2" s="38"/>
      <c r="G2" s="38"/>
      <c r="H2" s="38"/>
      <c r="I2" s="38"/>
      <c r="J2" s="35"/>
      <c r="K2" s="36"/>
      <c r="L2" s="36"/>
      <c r="M2" s="36"/>
    </row>
    <row r="3" spans="1:13" s="1" customFormat="1" ht="69" customHeight="1">
      <c r="A3" s="37"/>
      <c r="B3" s="38"/>
      <c r="C3" s="38"/>
      <c r="D3" s="38"/>
      <c r="E3" s="38"/>
      <c r="F3" s="38"/>
      <c r="G3" s="38"/>
      <c r="H3" s="38"/>
      <c r="I3" s="38"/>
      <c r="J3" s="52"/>
      <c r="K3" s="53" t="s">
        <v>155</v>
      </c>
      <c r="L3" s="53"/>
      <c r="M3" s="53"/>
    </row>
    <row r="4" spans="1:13" s="1" customFormat="1" ht="17.25" customHeight="1">
      <c r="A4" s="37"/>
      <c r="B4" s="38"/>
      <c r="C4" s="38"/>
      <c r="D4" s="38"/>
      <c r="E4" s="38"/>
      <c r="F4" s="38"/>
      <c r="G4" s="38"/>
      <c r="H4" s="38"/>
      <c r="I4" s="38"/>
      <c r="J4" s="52"/>
      <c r="K4" s="36"/>
      <c r="L4" s="36"/>
      <c r="M4" s="36"/>
    </row>
    <row r="5" spans="1:13" s="1" customFormat="1" ht="15.75">
      <c r="A5" s="64" t="s">
        <v>9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</row>
    <row r="6" spans="1:13" s="1" customFormat="1" ht="15.75">
      <c r="A6" s="50"/>
      <c r="B6" s="51"/>
      <c r="C6" s="51"/>
      <c r="D6" s="51"/>
      <c r="E6" s="51"/>
      <c r="F6" s="51"/>
      <c r="G6" s="51"/>
      <c r="H6" s="51"/>
      <c r="I6" s="51"/>
      <c r="J6" s="51" t="s">
        <v>134</v>
      </c>
      <c r="K6" s="51"/>
      <c r="L6" s="51"/>
      <c r="M6" s="51"/>
    </row>
    <row r="7" spans="1:13" s="1" customFormat="1" ht="12.75">
      <c r="A7" s="39"/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</row>
    <row r="8" spans="1:13" s="1" customFormat="1" ht="12.75">
      <c r="A8" s="37"/>
      <c r="B8" s="38"/>
      <c r="C8" s="38"/>
      <c r="D8" s="38"/>
      <c r="E8" s="38"/>
      <c r="F8" s="38"/>
      <c r="G8" s="38"/>
      <c r="H8" s="38"/>
      <c r="I8" s="38"/>
      <c r="J8" s="41"/>
      <c r="K8" s="42"/>
      <c r="L8" s="42"/>
      <c r="M8" s="43" t="s">
        <v>120</v>
      </c>
    </row>
    <row r="9" spans="1:13" s="1" customFormat="1" ht="21" customHeight="1">
      <c r="A9" s="66" t="s">
        <v>1</v>
      </c>
      <c r="B9" s="69" t="s">
        <v>2</v>
      </c>
      <c r="C9" s="70"/>
      <c r="D9" s="70"/>
      <c r="E9" s="70"/>
      <c r="F9" s="70"/>
      <c r="G9" s="70"/>
      <c r="H9" s="70"/>
      <c r="I9" s="70"/>
      <c r="J9" s="57" t="s">
        <v>136</v>
      </c>
      <c r="K9" s="61" t="s">
        <v>96</v>
      </c>
      <c r="L9" s="60" t="s">
        <v>124</v>
      </c>
      <c r="M9" s="60" t="s">
        <v>135</v>
      </c>
    </row>
    <row r="10" spans="1:13" s="1" customFormat="1" ht="45.75" customHeight="1">
      <c r="A10" s="67"/>
      <c r="B10" s="55" t="s">
        <v>3</v>
      </c>
      <c r="C10" s="55" t="s">
        <v>0</v>
      </c>
      <c r="D10" s="55" t="s">
        <v>4</v>
      </c>
      <c r="E10" s="55" t="s">
        <v>5</v>
      </c>
      <c r="F10" s="55" t="s">
        <v>6</v>
      </c>
      <c r="G10" s="55" t="s">
        <v>7</v>
      </c>
      <c r="H10" s="55" t="s">
        <v>137</v>
      </c>
      <c r="I10" s="62" t="s">
        <v>138</v>
      </c>
      <c r="J10" s="58"/>
      <c r="K10" s="58"/>
      <c r="L10" s="60"/>
      <c r="M10" s="60"/>
    </row>
    <row r="11" spans="1:13" s="1" customFormat="1" ht="137.25" customHeight="1">
      <c r="A11" s="68"/>
      <c r="B11" s="56"/>
      <c r="C11" s="56"/>
      <c r="D11" s="56"/>
      <c r="E11" s="56"/>
      <c r="F11" s="56"/>
      <c r="G11" s="56"/>
      <c r="H11" s="56"/>
      <c r="I11" s="63"/>
      <c r="J11" s="59"/>
      <c r="K11" s="59"/>
      <c r="L11" s="60" t="s">
        <v>8</v>
      </c>
      <c r="M11" s="60" t="s">
        <v>8</v>
      </c>
    </row>
    <row r="12" spans="1:13" s="1" customFormat="1" ht="12.75">
      <c r="A12" s="6"/>
      <c r="B12" s="3">
        <v>1</v>
      </c>
      <c r="C12" s="3">
        <v>2</v>
      </c>
      <c r="D12" s="3">
        <v>3</v>
      </c>
      <c r="E12" s="3">
        <v>4</v>
      </c>
      <c r="F12" s="3">
        <v>5</v>
      </c>
      <c r="G12" s="3">
        <v>6</v>
      </c>
      <c r="H12" s="3">
        <v>7</v>
      </c>
      <c r="I12" s="3">
        <v>8</v>
      </c>
      <c r="J12" s="4">
        <v>9</v>
      </c>
      <c r="K12" s="4">
        <v>10</v>
      </c>
      <c r="L12" s="4">
        <v>11</v>
      </c>
      <c r="M12" s="4">
        <v>12</v>
      </c>
    </row>
    <row r="13" spans="1:13" ht="12.75">
      <c r="A13" s="7">
        <v>1</v>
      </c>
      <c r="B13" s="8" t="s">
        <v>10</v>
      </c>
      <c r="C13" s="8" t="s">
        <v>11</v>
      </c>
      <c r="D13" s="8" t="s">
        <v>12</v>
      </c>
      <c r="E13" s="8" t="s">
        <v>12</v>
      </c>
      <c r="F13" s="8" t="s">
        <v>10</v>
      </c>
      <c r="G13" s="8" t="s">
        <v>12</v>
      </c>
      <c r="H13" s="8" t="s">
        <v>13</v>
      </c>
      <c r="I13" s="8" t="s">
        <v>10</v>
      </c>
      <c r="J13" s="23" t="s">
        <v>14</v>
      </c>
      <c r="K13" s="18">
        <f>K14+K28+K22+K35+K41+K44+K56+K61+K52</f>
        <v>195454704.3</v>
      </c>
      <c r="L13" s="18">
        <f>L14+L28+L22+L35+L41+L44+L56+L61+L52</f>
        <v>214015200</v>
      </c>
      <c r="M13" s="18">
        <f>M14+M28+M22+M35+M41+M44+M56+M61+M52</f>
        <v>196518600</v>
      </c>
    </row>
    <row r="14" spans="1:13" ht="12.75">
      <c r="A14" s="7">
        <f>A13+1</f>
        <v>2</v>
      </c>
      <c r="B14" s="8" t="s">
        <v>10</v>
      </c>
      <c r="C14" s="8" t="s">
        <v>11</v>
      </c>
      <c r="D14" s="8" t="s">
        <v>16</v>
      </c>
      <c r="E14" s="8" t="s">
        <v>12</v>
      </c>
      <c r="F14" s="8" t="s">
        <v>10</v>
      </c>
      <c r="G14" s="8" t="s">
        <v>12</v>
      </c>
      <c r="H14" s="8" t="s">
        <v>13</v>
      </c>
      <c r="I14" s="8" t="s">
        <v>10</v>
      </c>
      <c r="J14" s="23" t="s">
        <v>17</v>
      </c>
      <c r="K14" s="18">
        <f>K15+K17</f>
        <v>103723704.3</v>
      </c>
      <c r="L14" s="18">
        <f>L15+L17</f>
        <v>118199600</v>
      </c>
      <c r="M14" s="18">
        <f>M15+M17</f>
        <v>123622300</v>
      </c>
    </row>
    <row r="15" spans="1:13" ht="12.75">
      <c r="A15" s="7">
        <f aca="true" t="shared" si="0" ref="A15:A78">A14+1</f>
        <v>3</v>
      </c>
      <c r="B15" s="8" t="s">
        <v>10</v>
      </c>
      <c r="C15" s="8" t="s">
        <v>11</v>
      </c>
      <c r="D15" s="8" t="s">
        <v>16</v>
      </c>
      <c r="E15" s="8" t="s">
        <v>16</v>
      </c>
      <c r="F15" s="8" t="s">
        <v>10</v>
      </c>
      <c r="G15" s="8" t="s">
        <v>12</v>
      </c>
      <c r="H15" s="8" t="s">
        <v>13</v>
      </c>
      <c r="I15" s="8" t="s">
        <v>18</v>
      </c>
      <c r="J15" s="23" t="s">
        <v>19</v>
      </c>
      <c r="K15" s="19">
        <f>K16</f>
        <v>3942500</v>
      </c>
      <c r="L15" s="19">
        <f>L16</f>
        <v>4186900</v>
      </c>
      <c r="M15" s="19">
        <f>M16</f>
        <v>4408800</v>
      </c>
    </row>
    <row r="16" spans="1:13" ht="51">
      <c r="A16" s="7">
        <f t="shared" si="0"/>
        <v>4</v>
      </c>
      <c r="B16" s="9" t="s">
        <v>15</v>
      </c>
      <c r="C16" s="9" t="s">
        <v>11</v>
      </c>
      <c r="D16" s="9" t="s">
        <v>16</v>
      </c>
      <c r="E16" s="9" t="s">
        <v>16</v>
      </c>
      <c r="F16" s="9" t="s">
        <v>21</v>
      </c>
      <c r="G16" s="9" t="s">
        <v>22</v>
      </c>
      <c r="H16" s="9" t="s">
        <v>13</v>
      </c>
      <c r="I16" s="9" t="s">
        <v>18</v>
      </c>
      <c r="J16" s="10" t="s">
        <v>151</v>
      </c>
      <c r="K16" s="17">
        <v>3942500</v>
      </c>
      <c r="L16" s="17">
        <v>4186900</v>
      </c>
      <c r="M16" s="17">
        <v>4408800</v>
      </c>
    </row>
    <row r="17" spans="1:13" ht="12.75">
      <c r="A17" s="7">
        <f t="shared" si="0"/>
        <v>5</v>
      </c>
      <c r="B17" s="8" t="s">
        <v>10</v>
      </c>
      <c r="C17" s="8" t="s">
        <v>11</v>
      </c>
      <c r="D17" s="8" t="s">
        <v>16</v>
      </c>
      <c r="E17" s="8" t="s">
        <v>22</v>
      </c>
      <c r="F17" s="8" t="s">
        <v>10</v>
      </c>
      <c r="G17" s="8" t="s">
        <v>16</v>
      </c>
      <c r="H17" s="8" t="s">
        <v>13</v>
      </c>
      <c r="I17" s="8" t="s">
        <v>18</v>
      </c>
      <c r="J17" s="23" t="s">
        <v>23</v>
      </c>
      <c r="K17" s="18">
        <f>K18+K19+K20+K21</f>
        <v>99781204.3</v>
      </c>
      <c r="L17" s="18">
        <f>L18+L19+L20+L21</f>
        <v>114012700</v>
      </c>
      <c r="M17" s="18">
        <f>M18+M19+M20+M21</f>
        <v>119213500</v>
      </c>
    </row>
    <row r="18" spans="1:13" ht="76.5">
      <c r="A18" s="7">
        <f t="shared" si="0"/>
        <v>6</v>
      </c>
      <c r="B18" s="9" t="s">
        <v>15</v>
      </c>
      <c r="C18" s="9" t="s">
        <v>11</v>
      </c>
      <c r="D18" s="9" t="s">
        <v>16</v>
      </c>
      <c r="E18" s="9" t="s">
        <v>22</v>
      </c>
      <c r="F18" s="9" t="s">
        <v>20</v>
      </c>
      <c r="G18" s="9" t="s">
        <v>16</v>
      </c>
      <c r="H18" s="9" t="s">
        <v>13</v>
      </c>
      <c r="I18" s="9" t="s">
        <v>18</v>
      </c>
      <c r="J18" s="10" t="s">
        <v>95</v>
      </c>
      <c r="K18" s="17">
        <v>97187204.3</v>
      </c>
      <c r="L18" s="17">
        <v>111258000</v>
      </c>
      <c r="M18" s="17">
        <v>116312800</v>
      </c>
    </row>
    <row r="19" spans="1:13" ht="105" customHeight="1">
      <c r="A19" s="7">
        <f t="shared" si="0"/>
        <v>7</v>
      </c>
      <c r="B19" s="9" t="s">
        <v>15</v>
      </c>
      <c r="C19" s="9" t="s">
        <v>11</v>
      </c>
      <c r="D19" s="9" t="s">
        <v>16</v>
      </c>
      <c r="E19" s="9" t="s">
        <v>22</v>
      </c>
      <c r="F19" s="9" t="s">
        <v>24</v>
      </c>
      <c r="G19" s="9" t="s">
        <v>16</v>
      </c>
      <c r="H19" s="9" t="s">
        <v>13</v>
      </c>
      <c r="I19" s="9" t="s">
        <v>18</v>
      </c>
      <c r="J19" s="10" t="s">
        <v>79</v>
      </c>
      <c r="K19" s="17">
        <v>199300</v>
      </c>
      <c r="L19" s="17">
        <v>211600</v>
      </c>
      <c r="M19" s="17">
        <v>222800</v>
      </c>
    </row>
    <row r="20" spans="1:13" ht="51">
      <c r="A20" s="7">
        <f t="shared" si="0"/>
        <v>8</v>
      </c>
      <c r="B20" s="9" t="s">
        <v>15</v>
      </c>
      <c r="C20" s="9" t="s">
        <v>11</v>
      </c>
      <c r="D20" s="9" t="s">
        <v>16</v>
      </c>
      <c r="E20" s="9" t="s">
        <v>22</v>
      </c>
      <c r="F20" s="9" t="s">
        <v>25</v>
      </c>
      <c r="G20" s="9" t="s">
        <v>16</v>
      </c>
      <c r="H20" s="9" t="s">
        <v>13</v>
      </c>
      <c r="I20" s="9" t="s">
        <v>18</v>
      </c>
      <c r="J20" s="10" t="s">
        <v>80</v>
      </c>
      <c r="K20" s="17">
        <v>2108000</v>
      </c>
      <c r="L20" s="17">
        <v>2238700</v>
      </c>
      <c r="M20" s="17">
        <v>2357400</v>
      </c>
    </row>
    <row r="21" spans="1:13" ht="93.75" customHeight="1">
      <c r="A21" s="7">
        <f t="shared" si="0"/>
        <v>9</v>
      </c>
      <c r="B21" s="9" t="s">
        <v>15</v>
      </c>
      <c r="C21" s="9" t="s">
        <v>11</v>
      </c>
      <c r="D21" s="9" t="s">
        <v>16</v>
      </c>
      <c r="E21" s="9" t="s">
        <v>22</v>
      </c>
      <c r="F21" s="9" t="s">
        <v>26</v>
      </c>
      <c r="G21" s="9" t="s">
        <v>16</v>
      </c>
      <c r="H21" s="9" t="s">
        <v>13</v>
      </c>
      <c r="I21" s="9" t="s">
        <v>18</v>
      </c>
      <c r="J21" s="10" t="s">
        <v>125</v>
      </c>
      <c r="K21" s="17">
        <v>286700</v>
      </c>
      <c r="L21" s="17">
        <v>304400</v>
      </c>
      <c r="M21" s="17">
        <v>320500</v>
      </c>
    </row>
    <row r="22" spans="1:13" ht="38.25">
      <c r="A22" s="7">
        <f t="shared" si="0"/>
        <v>10</v>
      </c>
      <c r="B22" s="8" t="s">
        <v>10</v>
      </c>
      <c r="C22" s="8" t="s">
        <v>11</v>
      </c>
      <c r="D22" s="8" t="s">
        <v>38</v>
      </c>
      <c r="E22" s="8" t="s">
        <v>12</v>
      </c>
      <c r="F22" s="8" t="s">
        <v>10</v>
      </c>
      <c r="G22" s="8" t="s">
        <v>12</v>
      </c>
      <c r="H22" s="8" t="s">
        <v>13</v>
      </c>
      <c r="I22" s="8" t="s">
        <v>10</v>
      </c>
      <c r="J22" s="23" t="s">
        <v>97</v>
      </c>
      <c r="K22" s="20">
        <f>K23</f>
        <v>2057000</v>
      </c>
      <c r="L22" s="20">
        <f>L23</f>
        <v>1649300</v>
      </c>
      <c r="M22" s="20">
        <f>M23</f>
        <v>1702900</v>
      </c>
    </row>
    <row r="23" spans="1:13" ht="38.25">
      <c r="A23" s="7">
        <f t="shared" si="0"/>
        <v>11</v>
      </c>
      <c r="B23" s="8" t="s">
        <v>10</v>
      </c>
      <c r="C23" s="8" t="s">
        <v>11</v>
      </c>
      <c r="D23" s="8" t="s">
        <v>38</v>
      </c>
      <c r="E23" s="8" t="s">
        <v>22</v>
      </c>
      <c r="F23" s="8" t="s">
        <v>10</v>
      </c>
      <c r="G23" s="8" t="s">
        <v>16</v>
      </c>
      <c r="H23" s="8" t="s">
        <v>13</v>
      </c>
      <c r="I23" s="8" t="s">
        <v>18</v>
      </c>
      <c r="J23" s="23" t="s">
        <v>98</v>
      </c>
      <c r="K23" s="20">
        <f>K24+K25+K26+K27</f>
        <v>2057000</v>
      </c>
      <c r="L23" s="20">
        <f>L24+L25+L26+L27</f>
        <v>1649300</v>
      </c>
      <c r="M23" s="20">
        <f>M24+M25+M26+M27</f>
        <v>1702900</v>
      </c>
    </row>
    <row r="24" spans="1:13" ht="76.5">
      <c r="A24" s="7">
        <f t="shared" si="0"/>
        <v>12</v>
      </c>
      <c r="B24" s="9" t="s">
        <v>103</v>
      </c>
      <c r="C24" s="9" t="s">
        <v>11</v>
      </c>
      <c r="D24" s="9" t="s">
        <v>38</v>
      </c>
      <c r="E24" s="9" t="s">
        <v>22</v>
      </c>
      <c r="F24" s="9" t="s">
        <v>104</v>
      </c>
      <c r="G24" s="9" t="s">
        <v>16</v>
      </c>
      <c r="H24" s="9" t="s">
        <v>13</v>
      </c>
      <c r="I24" s="9" t="s">
        <v>18</v>
      </c>
      <c r="J24" s="10" t="s">
        <v>99</v>
      </c>
      <c r="K24" s="17">
        <v>656500</v>
      </c>
      <c r="L24" s="17">
        <v>600400</v>
      </c>
      <c r="M24" s="17">
        <v>630600</v>
      </c>
    </row>
    <row r="25" spans="1:13" ht="89.25">
      <c r="A25" s="7">
        <f t="shared" si="0"/>
        <v>13</v>
      </c>
      <c r="B25" s="9" t="s">
        <v>103</v>
      </c>
      <c r="C25" s="9" t="s">
        <v>11</v>
      </c>
      <c r="D25" s="9" t="s">
        <v>38</v>
      </c>
      <c r="E25" s="9" t="s">
        <v>22</v>
      </c>
      <c r="F25" s="9" t="s">
        <v>105</v>
      </c>
      <c r="G25" s="9" t="s">
        <v>16</v>
      </c>
      <c r="H25" s="9" t="s">
        <v>13</v>
      </c>
      <c r="I25" s="9" t="s">
        <v>18</v>
      </c>
      <c r="J25" s="10" t="s">
        <v>100</v>
      </c>
      <c r="K25" s="17">
        <v>13800</v>
      </c>
      <c r="L25" s="17">
        <v>11900</v>
      </c>
      <c r="M25" s="17">
        <v>12500</v>
      </c>
    </row>
    <row r="26" spans="1:13" ht="76.5">
      <c r="A26" s="7">
        <f t="shared" si="0"/>
        <v>14</v>
      </c>
      <c r="B26" s="9" t="s">
        <v>103</v>
      </c>
      <c r="C26" s="9" t="s">
        <v>11</v>
      </c>
      <c r="D26" s="9" t="s">
        <v>38</v>
      </c>
      <c r="E26" s="9" t="s">
        <v>22</v>
      </c>
      <c r="F26" s="9" t="s">
        <v>106</v>
      </c>
      <c r="G26" s="9" t="s">
        <v>16</v>
      </c>
      <c r="H26" s="9" t="s">
        <v>13</v>
      </c>
      <c r="I26" s="9" t="s">
        <v>18</v>
      </c>
      <c r="J26" s="10" t="s">
        <v>101</v>
      </c>
      <c r="K26" s="17">
        <v>1520100</v>
      </c>
      <c r="L26" s="17">
        <v>1155400</v>
      </c>
      <c r="M26" s="17">
        <v>1178200</v>
      </c>
    </row>
    <row r="27" spans="1:13" ht="76.5">
      <c r="A27" s="7">
        <f t="shared" si="0"/>
        <v>15</v>
      </c>
      <c r="B27" s="9" t="s">
        <v>103</v>
      </c>
      <c r="C27" s="9" t="s">
        <v>11</v>
      </c>
      <c r="D27" s="9" t="s">
        <v>38</v>
      </c>
      <c r="E27" s="9" t="s">
        <v>22</v>
      </c>
      <c r="F27" s="9" t="s">
        <v>107</v>
      </c>
      <c r="G27" s="9" t="s">
        <v>16</v>
      </c>
      <c r="H27" s="9" t="s">
        <v>13</v>
      </c>
      <c r="I27" s="9" t="s">
        <v>18</v>
      </c>
      <c r="J27" s="10" t="s">
        <v>102</v>
      </c>
      <c r="K27" s="17">
        <v>-133400</v>
      </c>
      <c r="L27" s="17">
        <v>-118400</v>
      </c>
      <c r="M27" s="17">
        <v>-118400</v>
      </c>
    </row>
    <row r="28" spans="1:13" ht="12.75">
      <c r="A28" s="7">
        <f t="shared" si="0"/>
        <v>16</v>
      </c>
      <c r="B28" s="8" t="s">
        <v>10</v>
      </c>
      <c r="C28" s="8" t="s">
        <v>11</v>
      </c>
      <c r="D28" s="8" t="s">
        <v>27</v>
      </c>
      <c r="E28" s="8" t="s">
        <v>12</v>
      </c>
      <c r="F28" s="8" t="s">
        <v>10</v>
      </c>
      <c r="G28" s="8" t="s">
        <v>12</v>
      </c>
      <c r="H28" s="8" t="s">
        <v>13</v>
      </c>
      <c r="I28" s="8" t="s">
        <v>10</v>
      </c>
      <c r="J28" s="23" t="s">
        <v>28</v>
      </c>
      <c r="K28" s="20">
        <f>K29+K31+K33</f>
        <v>31531000</v>
      </c>
      <c r="L28" s="20">
        <f>L29+L31+L33</f>
        <v>33486500</v>
      </c>
      <c r="M28" s="20">
        <f>M29+M31+M33</f>
        <v>8613000</v>
      </c>
    </row>
    <row r="29" spans="1:13" s="5" customFormat="1" ht="25.5">
      <c r="A29" s="7">
        <f t="shared" si="0"/>
        <v>17</v>
      </c>
      <c r="B29" s="8" t="s">
        <v>10</v>
      </c>
      <c r="C29" s="8" t="s">
        <v>11</v>
      </c>
      <c r="D29" s="8" t="s">
        <v>27</v>
      </c>
      <c r="E29" s="8" t="s">
        <v>22</v>
      </c>
      <c r="F29" s="8" t="s">
        <v>10</v>
      </c>
      <c r="G29" s="8" t="s">
        <v>22</v>
      </c>
      <c r="H29" s="8" t="s">
        <v>13</v>
      </c>
      <c r="I29" s="8" t="s">
        <v>18</v>
      </c>
      <c r="J29" s="26" t="s">
        <v>29</v>
      </c>
      <c r="K29" s="20">
        <f>K30</f>
        <v>31250000</v>
      </c>
      <c r="L29" s="20">
        <f>L30</f>
        <v>33188000</v>
      </c>
      <c r="M29" s="20">
        <f>M30</f>
        <v>8297000</v>
      </c>
    </row>
    <row r="30" spans="1:13" ht="25.5">
      <c r="A30" s="7">
        <f t="shared" si="0"/>
        <v>18</v>
      </c>
      <c r="B30" s="9" t="s">
        <v>15</v>
      </c>
      <c r="C30" s="9" t="s">
        <v>11</v>
      </c>
      <c r="D30" s="9" t="s">
        <v>27</v>
      </c>
      <c r="E30" s="9" t="s">
        <v>22</v>
      </c>
      <c r="F30" s="9" t="s">
        <v>20</v>
      </c>
      <c r="G30" s="9" t="s">
        <v>22</v>
      </c>
      <c r="H30" s="9" t="s">
        <v>13</v>
      </c>
      <c r="I30" s="9" t="s">
        <v>18</v>
      </c>
      <c r="J30" s="10" t="s">
        <v>29</v>
      </c>
      <c r="K30" s="17">
        <v>31250000</v>
      </c>
      <c r="L30" s="17">
        <v>33188000</v>
      </c>
      <c r="M30" s="17">
        <v>8297000</v>
      </c>
    </row>
    <row r="31" spans="1:13" ht="12.75">
      <c r="A31" s="7">
        <f t="shared" si="0"/>
        <v>19</v>
      </c>
      <c r="B31" s="8" t="s">
        <v>15</v>
      </c>
      <c r="C31" s="8" t="s">
        <v>11</v>
      </c>
      <c r="D31" s="8" t="s">
        <v>27</v>
      </c>
      <c r="E31" s="8" t="s">
        <v>38</v>
      </c>
      <c r="F31" s="8" t="s">
        <v>10</v>
      </c>
      <c r="G31" s="8" t="s">
        <v>16</v>
      </c>
      <c r="H31" s="8" t="s">
        <v>13</v>
      </c>
      <c r="I31" s="8" t="s">
        <v>18</v>
      </c>
      <c r="J31" s="23" t="s">
        <v>108</v>
      </c>
      <c r="K31" s="20">
        <f>K32</f>
        <v>22000</v>
      </c>
      <c r="L31" s="20">
        <f>L32</f>
        <v>23000</v>
      </c>
      <c r="M31" s="20">
        <f>M32</f>
        <v>24000</v>
      </c>
    </row>
    <row r="32" spans="1:13" ht="12.75">
      <c r="A32" s="7">
        <f t="shared" si="0"/>
        <v>20</v>
      </c>
      <c r="B32" s="9" t="s">
        <v>15</v>
      </c>
      <c r="C32" s="9" t="s">
        <v>11</v>
      </c>
      <c r="D32" s="9" t="s">
        <v>27</v>
      </c>
      <c r="E32" s="9" t="s">
        <v>38</v>
      </c>
      <c r="F32" s="9" t="s">
        <v>20</v>
      </c>
      <c r="G32" s="9" t="s">
        <v>16</v>
      </c>
      <c r="H32" s="9" t="s">
        <v>13</v>
      </c>
      <c r="I32" s="9" t="s">
        <v>18</v>
      </c>
      <c r="J32" s="10" t="s">
        <v>108</v>
      </c>
      <c r="K32" s="17">
        <v>22000</v>
      </c>
      <c r="L32" s="17">
        <v>23000</v>
      </c>
      <c r="M32" s="17">
        <v>24000</v>
      </c>
    </row>
    <row r="33" spans="1:13" ht="25.5">
      <c r="A33" s="7">
        <f t="shared" si="0"/>
        <v>21</v>
      </c>
      <c r="B33" s="8" t="s">
        <v>15</v>
      </c>
      <c r="C33" s="8" t="s">
        <v>11</v>
      </c>
      <c r="D33" s="8" t="s">
        <v>27</v>
      </c>
      <c r="E33" s="8" t="s">
        <v>33</v>
      </c>
      <c r="F33" s="8" t="s">
        <v>10</v>
      </c>
      <c r="G33" s="8" t="s">
        <v>22</v>
      </c>
      <c r="H33" s="8" t="s">
        <v>10</v>
      </c>
      <c r="I33" s="8" t="s">
        <v>18</v>
      </c>
      <c r="J33" s="23" t="s">
        <v>109</v>
      </c>
      <c r="K33" s="20">
        <f>K34</f>
        <v>259000</v>
      </c>
      <c r="L33" s="20">
        <f>L34</f>
        <v>275500</v>
      </c>
      <c r="M33" s="20">
        <f>M34</f>
        <v>292000</v>
      </c>
    </row>
    <row r="34" spans="1:13" ht="38.25">
      <c r="A34" s="7">
        <f t="shared" si="0"/>
        <v>22</v>
      </c>
      <c r="B34" s="9" t="s">
        <v>15</v>
      </c>
      <c r="C34" s="9" t="s">
        <v>11</v>
      </c>
      <c r="D34" s="9" t="s">
        <v>27</v>
      </c>
      <c r="E34" s="9" t="s">
        <v>33</v>
      </c>
      <c r="F34" s="9" t="s">
        <v>20</v>
      </c>
      <c r="G34" s="9" t="s">
        <v>22</v>
      </c>
      <c r="H34" s="9" t="s">
        <v>13</v>
      </c>
      <c r="I34" s="9" t="s">
        <v>18</v>
      </c>
      <c r="J34" s="10" t="s">
        <v>110</v>
      </c>
      <c r="K34" s="17">
        <v>259000</v>
      </c>
      <c r="L34" s="17">
        <v>275500</v>
      </c>
      <c r="M34" s="17">
        <v>292000</v>
      </c>
    </row>
    <row r="35" spans="1:13" ht="12.75">
      <c r="A35" s="7">
        <f t="shared" si="0"/>
        <v>23</v>
      </c>
      <c r="B35" s="8" t="s">
        <v>10</v>
      </c>
      <c r="C35" s="8" t="s">
        <v>11</v>
      </c>
      <c r="D35" s="8" t="s">
        <v>30</v>
      </c>
      <c r="E35" s="8" t="s">
        <v>12</v>
      </c>
      <c r="F35" s="8" t="s">
        <v>10</v>
      </c>
      <c r="G35" s="8" t="s">
        <v>12</v>
      </c>
      <c r="H35" s="8" t="s">
        <v>13</v>
      </c>
      <c r="I35" s="8" t="s">
        <v>10</v>
      </c>
      <c r="J35" s="23" t="s">
        <v>31</v>
      </c>
      <c r="K35" s="20">
        <f>K36+K38</f>
        <v>20904000</v>
      </c>
      <c r="L35" s="20">
        <f>L36+L38</f>
        <v>22654000</v>
      </c>
      <c r="M35" s="20">
        <f>M36+M38</f>
        <v>23955000</v>
      </c>
    </row>
    <row r="36" spans="1:13" ht="12.75">
      <c r="A36" s="7">
        <f t="shared" si="0"/>
        <v>24</v>
      </c>
      <c r="B36" s="8" t="s">
        <v>10</v>
      </c>
      <c r="C36" s="8" t="s">
        <v>11</v>
      </c>
      <c r="D36" s="8" t="s">
        <v>30</v>
      </c>
      <c r="E36" s="8" t="s">
        <v>16</v>
      </c>
      <c r="F36" s="8" t="s">
        <v>10</v>
      </c>
      <c r="G36" s="8" t="s">
        <v>12</v>
      </c>
      <c r="H36" s="8" t="s">
        <v>13</v>
      </c>
      <c r="I36" s="8" t="s">
        <v>18</v>
      </c>
      <c r="J36" s="23" t="s">
        <v>32</v>
      </c>
      <c r="K36" s="20">
        <f>K37</f>
        <v>8204000</v>
      </c>
      <c r="L36" s="20">
        <f>L37</f>
        <v>9167000</v>
      </c>
      <c r="M36" s="20">
        <f>M37</f>
        <v>9754000</v>
      </c>
    </row>
    <row r="37" spans="1:13" ht="53.25" customHeight="1">
      <c r="A37" s="7">
        <f t="shared" si="0"/>
        <v>25</v>
      </c>
      <c r="B37" s="9" t="s">
        <v>15</v>
      </c>
      <c r="C37" s="9" t="s">
        <v>11</v>
      </c>
      <c r="D37" s="9" t="s">
        <v>30</v>
      </c>
      <c r="E37" s="9" t="s">
        <v>16</v>
      </c>
      <c r="F37" s="9" t="s">
        <v>24</v>
      </c>
      <c r="G37" s="9" t="s">
        <v>33</v>
      </c>
      <c r="H37" s="9" t="s">
        <v>13</v>
      </c>
      <c r="I37" s="9" t="s">
        <v>18</v>
      </c>
      <c r="J37" s="10" t="s">
        <v>34</v>
      </c>
      <c r="K37" s="17">
        <v>8204000</v>
      </c>
      <c r="L37" s="17">
        <v>9167000</v>
      </c>
      <c r="M37" s="17">
        <v>9754000</v>
      </c>
    </row>
    <row r="38" spans="1:13" ht="12.75">
      <c r="A38" s="7">
        <f t="shared" si="0"/>
        <v>26</v>
      </c>
      <c r="B38" s="8" t="s">
        <v>10</v>
      </c>
      <c r="C38" s="8" t="s">
        <v>11</v>
      </c>
      <c r="D38" s="8" t="s">
        <v>30</v>
      </c>
      <c r="E38" s="8" t="s">
        <v>30</v>
      </c>
      <c r="F38" s="8" t="s">
        <v>10</v>
      </c>
      <c r="G38" s="8" t="s">
        <v>12</v>
      </c>
      <c r="H38" s="8" t="s">
        <v>13</v>
      </c>
      <c r="I38" s="8" t="s">
        <v>18</v>
      </c>
      <c r="J38" s="23" t="s">
        <v>35</v>
      </c>
      <c r="K38" s="20">
        <f>K39+K40</f>
        <v>12700000</v>
      </c>
      <c r="L38" s="20">
        <f>L39+L40</f>
        <v>13487000</v>
      </c>
      <c r="M38" s="20">
        <f>M39+M40</f>
        <v>14201000</v>
      </c>
    </row>
    <row r="39" spans="1:13" ht="38.25">
      <c r="A39" s="7">
        <f t="shared" si="0"/>
        <v>27</v>
      </c>
      <c r="B39" s="9" t="s">
        <v>15</v>
      </c>
      <c r="C39" s="9" t="s">
        <v>11</v>
      </c>
      <c r="D39" s="9" t="s">
        <v>30</v>
      </c>
      <c r="E39" s="9" t="s">
        <v>30</v>
      </c>
      <c r="F39" s="9" t="s">
        <v>141</v>
      </c>
      <c r="G39" s="9" t="s">
        <v>33</v>
      </c>
      <c r="H39" s="9" t="s">
        <v>13</v>
      </c>
      <c r="I39" s="9" t="s">
        <v>18</v>
      </c>
      <c r="J39" s="10" t="s">
        <v>139</v>
      </c>
      <c r="K39" s="17">
        <v>4500000</v>
      </c>
      <c r="L39" s="17">
        <v>4780000</v>
      </c>
      <c r="M39" s="17">
        <v>5030000</v>
      </c>
    </row>
    <row r="40" spans="1:13" ht="38.25">
      <c r="A40" s="7">
        <f t="shared" si="0"/>
        <v>28</v>
      </c>
      <c r="B40" s="9" t="s">
        <v>15</v>
      </c>
      <c r="C40" s="9" t="s">
        <v>11</v>
      </c>
      <c r="D40" s="9" t="s">
        <v>30</v>
      </c>
      <c r="E40" s="9" t="s">
        <v>30</v>
      </c>
      <c r="F40" s="9" t="s">
        <v>142</v>
      </c>
      <c r="G40" s="9" t="s">
        <v>33</v>
      </c>
      <c r="H40" s="9" t="s">
        <v>13</v>
      </c>
      <c r="I40" s="9" t="s">
        <v>18</v>
      </c>
      <c r="J40" s="10" t="s">
        <v>140</v>
      </c>
      <c r="K40" s="17">
        <v>8200000</v>
      </c>
      <c r="L40" s="17">
        <v>8707000</v>
      </c>
      <c r="M40" s="17">
        <v>9171000</v>
      </c>
    </row>
    <row r="41" spans="1:13" ht="12.75">
      <c r="A41" s="7">
        <f t="shared" si="0"/>
        <v>29</v>
      </c>
      <c r="B41" s="8" t="s">
        <v>10</v>
      </c>
      <c r="C41" s="8" t="s">
        <v>11</v>
      </c>
      <c r="D41" s="8" t="s">
        <v>36</v>
      </c>
      <c r="E41" s="8" t="s">
        <v>12</v>
      </c>
      <c r="F41" s="8" t="s">
        <v>10</v>
      </c>
      <c r="G41" s="8" t="s">
        <v>12</v>
      </c>
      <c r="H41" s="8" t="s">
        <v>13</v>
      </c>
      <c r="I41" s="8" t="s">
        <v>10</v>
      </c>
      <c r="J41" s="23" t="s">
        <v>37</v>
      </c>
      <c r="K41" s="20">
        <f>K43</f>
        <v>10160000</v>
      </c>
      <c r="L41" s="20">
        <f>L43</f>
        <v>10790000</v>
      </c>
      <c r="M41" s="20">
        <f>M43</f>
        <v>11360000</v>
      </c>
    </row>
    <row r="42" spans="1:13" ht="38.25">
      <c r="A42" s="7">
        <f t="shared" si="0"/>
        <v>30</v>
      </c>
      <c r="B42" s="8" t="s">
        <v>10</v>
      </c>
      <c r="C42" s="8" t="s">
        <v>11</v>
      </c>
      <c r="D42" s="8" t="s">
        <v>36</v>
      </c>
      <c r="E42" s="8" t="s">
        <v>38</v>
      </c>
      <c r="F42" s="8" t="s">
        <v>10</v>
      </c>
      <c r="G42" s="8" t="s">
        <v>16</v>
      </c>
      <c r="H42" s="8" t="s">
        <v>13</v>
      </c>
      <c r="I42" s="8" t="s">
        <v>18</v>
      </c>
      <c r="J42" s="23" t="s">
        <v>85</v>
      </c>
      <c r="K42" s="20">
        <f>K43</f>
        <v>10160000</v>
      </c>
      <c r="L42" s="20">
        <f>L43</f>
        <v>10790000</v>
      </c>
      <c r="M42" s="20">
        <f>M43</f>
        <v>11360000</v>
      </c>
    </row>
    <row r="43" spans="1:13" ht="53.25" customHeight="1">
      <c r="A43" s="7">
        <f t="shared" si="0"/>
        <v>31</v>
      </c>
      <c r="B43" s="9" t="s">
        <v>15</v>
      </c>
      <c r="C43" s="9" t="s">
        <v>11</v>
      </c>
      <c r="D43" s="9" t="s">
        <v>36</v>
      </c>
      <c r="E43" s="9" t="s">
        <v>38</v>
      </c>
      <c r="F43" s="9" t="s">
        <v>20</v>
      </c>
      <c r="G43" s="9" t="s">
        <v>16</v>
      </c>
      <c r="H43" s="9" t="s">
        <v>13</v>
      </c>
      <c r="I43" s="9" t="s">
        <v>18</v>
      </c>
      <c r="J43" s="10" t="s">
        <v>121</v>
      </c>
      <c r="K43" s="17">
        <v>10160000</v>
      </c>
      <c r="L43" s="17">
        <v>10790000</v>
      </c>
      <c r="M43" s="17">
        <v>11360000</v>
      </c>
    </row>
    <row r="44" spans="1:13" ht="51">
      <c r="A44" s="7">
        <f t="shared" si="0"/>
        <v>32</v>
      </c>
      <c r="B44" s="8" t="s">
        <v>10</v>
      </c>
      <c r="C44" s="8" t="s">
        <v>11</v>
      </c>
      <c r="D44" s="8" t="s">
        <v>40</v>
      </c>
      <c r="E44" s="8" t="s">
        <v>12</v>
      </c>
      <c r="F44" s="8" t="s">
        <v>10</v>
      </c>
      <c r="G44" s="8" t="s">
        <v>12</v>
      </c>
      <c r="H44" s="8" t="s">
        <v>13</v>
      </c>
      <c r="I44" s="8" t="s">
        <v>10</v>
      </c>
      <c r="J44" s="23" t="s">
        <v>41</v>
      </c>
      <c r="K44" s="20">
        <f>K45+K47+K50</f>
        <v>19530000</v>
      </c>
      <c r="L44" s="20">
        <f>L45+L47+L50</f>
        <v>19540000</v>
      </c>
      <c r="M44" s="20">
        <f>M45+M47+M50</f>
        <v>19550000</v>
      </c>
    </row>
    <row r="45" spans="1:13" ht="89.25">
      <c r="A45" s="7">
        <f t="shared" si="0"/>
        <v>33</v>
      </c>
      <c r="B45" s="8" t="s">
        <v>10</v>
      </c>
      <c r="C45" s="8" t="s">
        <v>11</v>
      </c>
      <c r="D45" s="8" t="s">
        <v>40</v>
      </c>
      <c r="E45" s="8" t="s">
        <v>27</v>
      </c>
      <c r="F45" s="8" t="s">
        <v>10</v>
      </c>
      <c r="G45" s="8" t="s">
        <v>12</v>
      </c>
      <c r="H45" s="8" t="s">
        <v>13</v>
      </c>
      <c r="I45" s="8" t="s">
        <v>42</v>
      </c>
      <c r="J45" s="23" t="s">
        <v>86</v>
      </c>
      <c r="K45" s="20">
        <f>K46</f>
        <v>8500000</v>
      </c>
      <c r="L45" s="20">
        <f>L46</f>
        <v>8500000</v>
      </c>
      <c r="M45" s="20">
        <f>M46</f>
        <v>8500000</v>
      </c>
    </row>
    <row r="46" spans="1:13" ht="78.75" customHeight="1">
      <c r="A46" s="7">
        <f t="shared" si="0"/>
        <v>34</v>
      </c>
      <c r="B46" s="9" t="s">
        <v>39</v>
      </c>
      <c r="C46" s="9" t="s">
        <v>11</v>
      </c>
      <c r="D46" s="9" t="s">
        <v>40</v>
      </c>
      <c r="E46" s="9" t="s">
        <v>27</v>
      </c>
      <c r="F46" s="9" t="s">
        <v>21</v>
      </c>
      <c r="G46" s="9" t="s">
        <v>33</v>
      </c>
      <c r="H46" s="9" t="s">
        <v>13</v>
      </c>
      <c r="I46" s="9" t="s">
        <v>42</v>
      </c>
      <c r="J46" s="10" t="s">
        <v>43</v>
      </c>
      <c r="K46" s="17">
        <v>8500000</v>
      </c>
      <c r="L46" s="17">
        <v>8500000</v>
      </c>
      <c r="M46" s="17">
        <v>8500000</v>
      </c>
    </row>
    <row r="47" spans="1:13" ht="50.25" customHeight="1">
      <c r="A47" s="7">
        <f t="shared" si="0"/>
        <v>35</v>
      </c>
      <c r="B47" s="8" t="s">
        <v>39</v>
      </c>
      <c r="C47" s="8" t="s">
        <v>11</v>
      </c>
      <c r="D47" s="8" t="s">
        <v>40</v>
      </c>
      <c r="E47" s="8" t="s">
        <v>27</v>
      </c>
      <c r="F47" s="8" t="s">
        <v>143</v>
      </c>
      <c r="G47" s="8" t="s">
        <v>12</v>
      </c>
      <c r="H47" s="8" t="s">
        <v>13</v>
      </c>
      <c r="I47" s="8" t="s">
        <v>42</v>
      </c>
      <c r="J47" s="23" t="s">
        <v>152</v>
      </c>
      <c r="K47" s="24">
        <f>K48+K49</f>
        <v>11000000</v>
      </c>
      <c r="L47" s="24">
        <f>L48+L49</f>
        <v>11000000</v>
      </c>
      <c r="M47" s="24">
        <f>M48+M49</f>
        <v>11000000</v>
      </c>
    </row>
    <row r="48" spans="1:13" ht="54" customHeight="1">
      <c r="A48" s="7">
        <f t="shared" si="0"/>
        <v>36</v>
      </c>
      <c r="B48" s="9" t="s">
        <v>39</v>
      </c>
      <c r="C48" s="9" t="s">
        <v>11</v>
      </c>
      <c r="D48" s="9" t="s">
        <v>40</v>
      </c>
      <c r="E48" s="9" t="s">
        <v>27</v>
      </c>
      <c r="F48" s="9" t="s">
        <v>144</v>
      </c>
      <c r="G48" s="9" t="s">
        <v>33</v>
      </c>
      <c r="H48" s="9" t="s">
        <v>47</v>
      </c>
      <c r="I48" s="9" t="s">
        <v>42</v>
      </c>
      <c r="J48" s="10" t="s">
        <v>145</v>
      </c>
      <c r="K48" s="25">
        <v>5600000</v>
      </c>
      <c r="L48" s="25">
        <v>5600000</v>
      </c>
      <c r="M48" s="25">
        <v>5600000</v>
      </c>
    </row>
    <row r="49" spans="1:13" ht="78.75" customHeight="1">
      <c r="A49" s="7">
        <f t="shared" si="0"/>
        <v>37</v>
      </c>
      <c r="B49" s="9" t="s">
        <v>39</v>
      </c>
      <c r="C49" s="9" t="s">
        <v>11</v>
      </c>
      <c r="D49" s="9" t="s">
        <v>40</v>
      </c>
      <c r="E49" s="9" t="s">
        <v>27</v>
      </c>
      <c r="F49" s="9" t="s">
        <v>144</v>
      </c>
      <c r="G49" s="9" t="s">
        <v>33</v>
      </c>
      <c r="H49" s="9" t="s">
        <v>48</v>
      </c>
      <c r="I49" s="9" t="s">
        <v>42</v>
      </c>
      <c r="J49" s="10" t="s">
        <v>146</v>
      </c>
      <c r="K49" s="25">
        <v>5400000</v>
      </c>
      <c r="L49" s="25">
        <v>5400000</v>
      </c>
      <c r="M49" s="25">
        <v>5400000</v>
      </c>
    </row>
    <row r="50" spans="1:13" s="5" customFormat="1" ht="25.5">
      <c r="A50" s="7">
        <f t="shared" si="0"/>
        <v>38</v>
      </c>
      <c r="B50" s="8" t="s">
        <v>10</v>
      </c>
      <c r="C50" s="8" t="s">
        <v>11</v>
      </c>
      <c r="D50" s="8" t="s">
        <v>40</v>
      </c>
      <c r="E50" s="8" t="s">
        <v>44</v>
      </c>
      <c r="F50" s="8" t="s">
        <v>10</v>
      </c>
      <c r="G50" s="8" t="s">
        <v>12</v>
      </c>
      <c r="H50" s="8" t="s">
        <v>13</v>
      </c>
      <c r="I50" s="8" t="s">
        <v>42</v>
      </c>
      <c r="J50" s="23" t="s">
        <v>87</v>
      </c>
      <c r="K50" s="20">
        <f>K51</f>
        <v>30000</v>
      </c>
      <c r="L50" s="20">
        <f>L51</f>
        <v>40000</v>
      </c>
      <c r="M50" s="20">
        <f>M51</f>
        <v>50000</v>
      </c>
    </row>
    <row r="51" spans="1:13" ht="54.75" customHeight="1">
      <c r="A51" s="7">
        <f t="shared" si="0"/>
        <v>39</v>
      </c>
      <c r="B51" s="9" t="s">
        <v>39</v>
      </c>
      <c r="C51" s="9" t="s">
        <v>11</v>
      </c>
      <c r="D51" s="9" t="s">
        <v>40</v>
      </c>
      <c r="E51" s="9" t="s">
        <v>44</v>
      </c>
      <c r="F51" s="9" t="s">
        <v>45</v>
      </c>
      <c r="G51" s="9" t="s">
        <v>33</v>
      </c>
      <c r="H51" s="9" t="s">
        <v>13</v>
      </c>
      <c r="I51" s="9" t="s">
        <v>42</v>
      </c>
      <c r="J51" s="10" t="s">
        <v>46</v>
      </c>
      <c r="K51" s="17">
        <v>30000</v>
      </c>
      <c r="L51" s="17">
        <v>40000</v>
      </c>
      <c r="M51" s="17">
        <v>50000</v>
      </c>
    </row>
    <row r="52" spans="1:13" ht="25.5">
      <c r="A52" s="7">
        <f t="shared" si="0"/>
        <v>40</v>
      </c>
      <c r="B52" s="8" t="s">
        <v>10</v>
      </c>
      <c r="C52" s="8" t="s">
        <v>11</v>
      </c>
      <c r="D52" s="8" t="s">
        <v>49</v>
      </c>
      <c r="E52" s="8" t="s">
        <v>12</v>
      </c>
      <c r="F52" s="8" t="s">
        <v>10</v>
      </c>
      <c r="G52" s="8" t="s">
        <v>12</v>
      </c>
      <c r="H52" s="8" t="s">
        <v>13</v>
      </c>
      <c r="I52" s="8" t="s">
        <v>10</v>
      </c>
      <c r="J52" s="23" t="s">
        <v>50</v>
      </c>
      <c r="K52" s="20">
        <f>K53</f>
        <v>109000</v>
      </c>
      <c r="L52" s="20">
        <f>L53</f>
        <v>455800</v>
      </c>
      <c r="M52" s="20">
        <f>M53</f>
        <v>475400</v>
      </c>
    </row>
    <row r="53" spans="1:13" s="5" customFormat="1" ht="25.5">
      <c r="A53" s="7">
        <f t="shared" si="0"/>
        <v>41</v>
      </c>
      <c r="B53" s="8" t="s">
        <v>10</v>
      </c>
      <c r="C53" s="8" t="s">
        <v>11</v>
      </c>
      <c r="D53" s="8" t="s">
        <v>49</v>
      </c>
      <c r="E53" s="8" t="s">
        <v>16</v>
      </c>
      <c r="F53" s="8" t="s">
        <v>10</v>
      </c>
      <c r="G53" s="8" t="s">
        <v>16</v>
      </c>
      <c r="H53" s="8" t="s">
        <v>13</v>
      </c>
      <c r="I53" s="8" t="s">
        <v>42</v>
      </c>
      <c r="J53" s="23" t="s">
        <v>51</v>
      </c>
      <c r="K53" s="20">
        <f>K54+K55</f>
        <v>109000</v>
      </c>
      <c r="L53" s="20">
        <f>L54+L55</f>
        <v>455800</v>
      </c>
      <c r="M53" s="20">
        <f>M54+M55</f>
        <v>475400</v>
      </c>
    </row>
    <row r="54" spans="1:13" s="5" customFormat="1" ht="25.5">
      <c r="A54" s="7">
        <f t="shared" si="0"/>
        <v>42</v>
      </c>
      <c r="B54" s="9" t="s">
        <v>88</v>
      </c>
      <c r="C54" s="9" t="s">
        <v>11</v>
      </c>
      <c r="D54" s="9" t="s">
        <v>49</v>
      </c>
      <c r="E54" s="9" t="s">
        <v>16</v>
      </c>
      <c r="F54" s="9" t="s">
        <v>20</v>
      </c>
      <c r="G54" s="9" t="s">
        <v>16</v>
      </c>
      <c r="H54" s="9" t="s">
        <v>13</v>
      </c>
      <c r="I54" s="9" t="s">
        <v>42</v>
      </c>
      <c r="J54" s="10" t="s">
        <v>90</v>
      </c>
      <c r="K54" s="17">
        <v>2500</v>
      </c>
      <c r="L54" s="17">
        <v>10000</v>
      </c>
      <c r="M54" s="17">
        <v>10000</v>
      </c>
    </row>
    <row r="55" spans="1:13" ht="25.5">
      <c r="A55" s="7">
        <f t="shared" si="0"/>
        <v>43</v>
      </c>
      <c r="B55" s="9" t="s">
        <v>88</v>
      </c>
      <c r="C55" s="9" t="s">
        <v>11</v>
      </c>
      <c r="D55" s="9" t="s">
        <v>49</v>
      </c>
      <c r="E55" s="9" t="s">
        <v>16</v>
      </c>
      <c r="F55" s="9" t="s">
        <v>26</v>
      </c>
      <c r="G55" s="9" t="s">
        <v>16</v>
      </c>
      <c r="H55" s="9" t="s">
        <v>13</v>
      </c>
      <c r="I55" s="9" t="s">
        <v>42</v>
      </c>
      <c r="J55" s="10" t="s">
        <v>89</v>
      </c>
      <c r="K55" s="17">
        <v>106500</v>
      </c>
      <c r="L55" s="17">
        <v>445800</v>
      </c>
      <c r="M55" s="17">
        <v>465400</v>
      </c>
    </row>
    <row r="56" spans="1:13" ht="25.5">
      <c r="A56" s="7">
        <f t="shared" si="0"/>
        <v>44</v>
      </c>
      <c r="B56" s="8" t="s">
        <v>10</v>
      </c>
      <c r="C56" s="8" t="s">
        <v>11</v>
      </c>
      <c r="D56" s="8" t="s">
        <v>52</v>
      </c>
      <c r="E56" s="8" t="s">
        <v>12</v>
      </c>
      <c r="F56" s="8" t="s">
        <v>10</v>
      </c>
      <c r="G56" s="8" t="s">
        <v>12</v>
      </c>
      <c r="H56" s="8" t="s">
        <v>13</v>
      </c>
      <c r="I56" s="8" t="s">
        <v>10</v>
      </c>
      <c r="J56" s="23" t="s">
        <v>53</v>
      </c>
      <c r="K56" s="20">
        <f>K58+K60</f>
        <v>3400000</v>
      </c>
      <c r="L56" s="20">
        <f>L58+L60</f>
        <v>3200000</v>
      </c>
      <c r="M56" s="20">
        <f>M58+M60</f>
        <v>3200000</v>
      </c>
    </row>
    <row r="57" spans="1:13" ht="77.25" customHeight="1">
      <c r="A57" s="7">
        <f t="shared" si="0"/>
        <v>45</v>
      </c>
      <c r="B57" s="8" t="s">
        <v>10</v>
      </c>
      <c r="C57" s="8" t="s">
        <v>11</v>
      </c>
      <c r="D57" s="8" t="s">
        <v>52</v>
      </c>
      <c r="E57" s="8" t="s">
        <v>22</v>
      </c>
      <c r="F57" s="8" t="s">
        <v>10</v>
      </c>
      <c r="G57" s="8" t="s">
        <v>12</v>
      </c>
      <c r="H57" s="8" t="s">
        <v>13</v>
      </c>
      <c r="I57" s="8" t="s">
        <v>10</v>
      </c>
      <c r="J57" s="27" t="s">
        <v>132</v>
      </c>
      <c r="K57" s="20">
        <f>K58</f>
        <v>1200000</v>
      </c>
      <c r="L57" s="20">
        <f>L58</f>
        <v>1000000</v>
      </c>
      <c r="M57" s="20">
        <f>M58</f>
        <v>1000000</v>
      </c>
    </row>
    <row r="58" spans="1:13" ht="102">
      <c r="A58" s="7">
        <f t="shared" si="0"/>
        <v>46</v>
      </c>
      <c r="B58" s="9" t="s">
        <v>39</v>
      </c>
      <c r="C58" s="9" t="s">
        <v>11</v>
      </c>
      <c r="D58" s="9" t="s">
        <v>52</v>
      </c>
      <c r="E58" s="9" t="s">
        <v>22</v>
      </c>
      <c r="F58" s="9" t="s">
        <v>54</v>
      </c>
      <c r="G58" s="9" t="s">
        <v>33</v>
      </c>
      <c r="H58" s="9" t="s">
        <v>13</v>
      </c>
      <c r="I58" s="9" t="s">
        <v>55</v>
      </c>
      <c r="J58" s="10" t="s">
        <v>153</v>
      </c>
      <c r="K58" s="17">
        <v>1200000</v>
      </c>
      <c r="L58" s="17">
        <v>1000000</v>
      </c>
      <c r="M58" s="17">
        <v>1000000</v>
      </c>
    </row>
    <row r="59" spans="1:13" ht="38.25">
      <c r="A59" s="7">
        <f t="shared" si="0"/>
        <v>47</v>
      </c>
      <c r="B59" s="8" t="s">
        <v>10</v>
      </c>
      <c r="C59" s="8" t="s">
        <v>11</v>
      </c>
      <c r="D59" s="8" t="s">
        <v>52</v>
      </c>
      <c r="E59" s="8" t="s">
        <v>30</v>
      </c>
      <c r="F59" s="8" t="s">
        <v>10</v>
      </c>
      <c r="G59" s="8" t="s">
        <v>12</v>
      </c>
      <c r="H59" s="8" t="s">
        <v>13</v>
      </c>
      <c r="I59" s="8" t="s">
        <v>56</v>
      </c>
      <c r="J59" s="23" t="s">
        <v>133</v>
      </c>
      <c r="K59" s="20">
        <f>K60</f>
        <v>2200000</v>
      </c>
      <c r="L59" s="20">
        <f>L60</f>
        <v>2200000</v>
      </c>
      <c r="M59" s="20">
        <f>M60</f>
        <v>2200000</v>
      </c>
    </row>
    <row r="60" spans="1:13" ht="51">
      <c r="A60" s="7">
        <f t="shared" si="0"/>
        <v>48</v>
      </c>
      <c r="B60" s="9" t="s">
        <v>39</v>
      </c>
      <c r="C60" s="9" t="s">
        <v>11</v>
      </c>
      <c r="D60" s="9" t="s">
        <v>52</v>
      </c>
      <c r="E60" s="9" t="s">
        <v>30</v>
      </c>
      <c r="F60" s="9" t="s">
        <v>21</v>
      </c>
      <c r="G60" s="9" t="s">
        <v>33</v>
      </c>
      <c r="H60" s="9" t="s">
        <v>13</v>
      </c>
      <c r="I60" s="9" t="s">
        <v>56</v>
      </c>
      <c r="J60" s="10" t="s">
        <v>57</v>
      </c>
      <c r="K60" s="17">
        <v>2200000</v>
      </c>
      <c r="L60" s="17">
        <v>2200000</v>
      </c>
      <c r="M60" s="17">
        <v>2200000</v>
      </c>
    </row>
    <row r="61" spans="1:13" ht="15" customHeight="1">
      <c r="A61" s="7">
        <f t="shared" si="0"/>
        <v>49</v>
      </c>
      <c r="B61" s="8" t="s">
        <v>10</v>
      </c>
      <c r="C61" s="8" t="s">
        <v>11</v>
      </c>
      <c r="D61" s="8" t="s">
        <v>58</v>
      </c>
      <c r="E61" s="8" t="s">
        <v>12</v>
      </c>
      <c r="F61" s="8" t="s">
        <v>10</v>
      </c>
      <c r="G61" s="8" t="s">
        <v>12</v>
      </c>
      <c r="H61" s="8" t="s">
        <v>13</v>
      </c>
      <c r="I61" s="8" t="s">
        <v>10</v>
      </c>
      <c r="J61" s="23" t="s">
        <v>59</v>
      </c>
      <c r="K61" s="20">
        <f>K62+K63+K64+K65+K66+K67+K68</f>
        <v>4040000</v>
      </c>
      <c r="L61" s="20">
        <f>L62+L63+L64+L65+L66+L67+L68</f>
        <v>4040000</v>
      </c>
      <c r="M61" s="20">
        <f>M62+M63+M64+M65+M66+M67+M68</f>
        <v>4040000</v>
      </c>
    </row>
    <row r="62" spans="1:13" ht="25.5">
      <c r="A62" s="7">
        <f t="shared" si="0"/>
        <v>50</v>
      </c>
      <c r="B62" s="9" t="s">
        <v>15</v>
      </c>
      <c r="C62" s="9" t="s">
        <v>11</v>
      </c>
      <c r="D62" s="9" t="s">
        <v>58</v>
      </c>
      <c r="E62" s="9" t="s">
        <v>38</v>
      </c>
      <c r="F62" s="9" t="s">
        <v>10</v>
      </c>
      <c r="G62" s="9" t="s">
        <v>12</v>
      </c>
      <c r="H62" s="9" t="s">
        <v>13</v>
      </c>
      <c r="I62" s="9" t="s">
        <v>60</v>
      </c>
      <c r="J62" s="10" t="s">
        <v>61</v>
      </c>
      <c r="K62" s="17">
        <v>152000</v>
      </c>
      <c r="L62" s="17">
        <v>152000</v>
      </c>
      <c r="M62" s="17">
        <v>152000</v>
      </c>
    </row>
    <row r="63" spans="1:13" ht="63.75">
      <c r="A63" s="7">
        <f t="shared" si="0"/>
        <v>51</v>
      </c>
      <c r="B63" s="9" t="s">
        <v>15</v>
      </c>
      <c r="C63" s="9" t="s">
        <v>11</v>
      </c>
      <c r="D63" s="9" t="s">
        <v>58</v>
      </c>
      <c r="E63" s="9" t="s">
        <v>30</v>
      </c>
      <c r="F63" s="9" t="s">
        <v>10</v>
      </c>
      <c r="G63" s="9" t="s">
        <v>16</v>
      </c>
      <c r="H63" s="9" t="s">
        <v>13</v>
      </c>
      <c r="I63" s="9" t="s">
        <v>60</v>
      </c>
      <c r="J63" s="10" t="s">
        <v>91</v>
      </c>
      <c r="K63" s="17">
        <v>400000</v>
      </c>
      <c r="L63" s="17">
        <v>400000</v>
      </c>
      <c r="M63" s="17">
        <v>400000</v>
      </c>
    </row>
    <row r="64" spans="1:13" ht="117.75" customHeight="1">
      <c r="A64" s="7">
        <f t="shared" si="0"/>
        <v>52</v>
      </c>
      <c r="B64" s="9" t="s">
        <v>111</v>
      </c>
      <c r="C64" s="9" t="s">
        <v>11</v>
      </c>
      <c r="D64" s="9" t="s">
        <v>58</v>
      </c>
      <c r="E64" s="9" t="s">
        <v>112</v>
      </c>
      <c r="F64" s="9" t="s">
        <v>10</v>
      </c>
      <c r="G64" s="9" t="s">
        <v>12</v>
      </c>
      <c r="H64" s="9" t="s">
        <v>13</v>
      </c>
      <c r="I64" s="9" t="s">
        <v>60</v>
      </c>
      <c r="J64" s="10" t="s">
        <v>154</v>
      </c>
      <c r="K64" s="17">
        <v>250000</v>
      </c>
      <c r="L64" s="17">
        <v>250000</v>
      </c>
      <c r="M64" s="17">
        <v>250000</v>
      </c>
    </row>
    <row r="65" spans="1:13" ht="63.75">
      <c r="A65" s="7">
        <f t="shared" si="0"/>
        <v>53</v>
      </c>
      <c r="B65" s="11" t="s">
        <v>92</v>
      </c>
      <c r="C65" s="11" t="s">
        <v>11</v>
      </c>
      <c r="D65" s="11" t="s">
        <v>58</v>
      </c>
      <c r="E65" s="11" t="s">
        <v>93</v>
      </c>
      <c r="F65" s="11" t="s">
        <v>10</v>
      </c>
      <c r="G65" s="11" t="s">
        <v>16</v>
      </c>
      <c r="H65" s="11" t="s">
        <v>13</v>
      </c>
      <c r="I65" s="11" t="s">
        <v>60</v>
      </c>
      <c r="J65" s="28" t="s">
        <v>94</v>
      </c>
      <c r="K65" s="21">
        <v>1200000</v>
      </c>
      <c r="L65" s="21">
        <v>1200000</v>
      </c>
      <c r="M65" s="21">
        <v>1200000</v>
      </c>
    </row>
    <row r="66" spans="1:13" ht="25.5">
      <c r="A66" s="7">
        <f t="shared" si="0"/>
        <v>54</v>
      </c>
      <c r="B66" s="11" t="s">
        <v>113</v>
      </c>
      <c r="C66" s="11" t="s">
        <v>11</v>
      </c>
      <c r="D66" s="11" t="s">
        <v>58</v>
      </c>
      <c r="E66" s="11" t="s">
        <v>114</v>
      </c>
      <c r="F66" s="11" t="s">
        <v>10</v>
      </c>
      <c r="G66" s="11" t="s">
        <v>16</v>
      </c>
      <c r="H66" s="11" t="s">
        <v>13</v>
      </c>
      <c r="I66" s="11" t="s">
        <v>60</v>
      </c>
      <c r="J66" s="28" t="s">
        <v>147</v>
      </c>
      <c r="K66" s="21">
        <v>50000</v>
      </c>
      <c r="L66" s="21">
        <v>50000</v>
      </c>
      <c r="M66" s="21">
        <v>50000</v>
      </c>
    </row>
    <row r="67" spans="1:13" ht="76.5">
      <c r="A67" s="7">
        <f t="shared" si="0"/>
        <v>55</v>
      </c>
      <c r="B67" s="11" t="s">
        <v>92</v>
      </c>
      <c r="C67" s="11" t="s">
        <v>11</v>
      </c>
      <c r="D67" s="11" t="s">
        <v>58</v>
      </c>
      <c r="E67" s="11" t="s">
        <v>115</v>
      </c>
      <c r="F67" s="11" t="s">
        <v>10</v>
      </c>
      <c r="G67" s="11" t="s">
        <v>16</v>
      </c>
      <c r="H67" s="11" t="s">
        <v>13</v>
      </c>
      <c r="I67" s="11" t="s">
        <v>60</v>
      </c>
      <c r="J67" s="28" t="s">
        <v>116</v>
      </c>
      <c r="K67" s="21">
        <v>360000</v>
      </c>
      <c r="L67" s="21">
        <v>360000</v>
      </c>
      <c r="M67" s="21">
        <v>360000</v>
      </c>
    </row>
    <row r="68" spans="1:13" ht="25.5">
      <c r="A68" s="7">
        <f t="shared" si="0"/>
        <v>56</v>
      </c>
      <c r="B68" s="11" t="s">
        <v>10</v>
      </c>
      <c r="C68" s="11" t="s">
        <v>11</v>
      </c>
      <c r="D68" s="11" t="s">
        <v>58</v>
      </c>
      <c r="E68" s="11" t="s">
        <v>76</v>
      </c>
      <c r="F68" s="11" t="s">
        <v>10</v>
      </c>
      <c r="G68" s="11" t="s">
        <v>12</v>
      </c>
      <c r="H68" s="11" t="s">
        <v>13</v>
      </c>
      <c r="I68" s="11" t="s">
        <v>60</v>
      </c>
      <c r="J68" s="28" t="s">
        <v>62</v>
      </c>
      <c r="K68" s="21">
        <v>1628000</v>
      </c>
      <c r="L68" s="21">
        <v>1628000</v>
      </c>
      <c r="M68" s="21">
        <v>1628000</v>
      </c>
    </row>
    <row r="69" spans="1:13" ht="12.75">
      <c r="A69" s="7">
        <f t="shared" si="0"/>
        <v>57</v>
      </c>
      <c r="B69" s="12" t="s">
        <v>10</v>
      </c>
      <c r="C69" s="12" t="s">
        <v>63</v>
      </c>
      <c r="D69" s="12" t="s">
        <v>12</v>
      </c>
      <c r="E69" s="12" t="s">
        <v>12</v>
      </c>
      <c r="F69" s="12" t="s">
        <v>10</v>
      </c>
      <c r="G69" s="12" t="s">
        <v>12</v>
      </c>
      <c r="H69" s="12" t="s">
        <v>13</v>
      </c>
      <c r="I69" s="12" t="s">
        <v>10</v>
      </c>
      <c r="J69" s="29" t="s">
        <v>64</v>
      </c>
      <c r="K69" s="22">
        <f>K70+K85</f>
        <v>762292973.16</v>
      </c>
      <c r="L69" s="22">
        <f>L70+L85</f>
        <v>698947400</v>
      </c>
      <c r="M69" s="22">
        <f>M70+M85</f>
        <v>724970200</v>
      </c>
    </row>
    <row r="70" spans="1:13" s="5" customFormat="1" ht="25.5">
      <c r="A70" s="7">
        <f t="shared" si="0"/>
        <v>58</v>
      </c>
      <c r="B70" s="12" t="s">
        <v>10</v>
      </c>
      <c r="C70" s="12" t="s">
        <v>63</v>
      </c>
      <c r="D70" s="12" t="s">
        <v>22</v>
      </c>
      <c r="E70" s="12" t="s">
        <v>12</v>
      </c>
      <c r="F70" s="12" t="s">
        <v>10</v>
      </c>
      <c r="G70" s="13" t="s">
        <v>12</v>
      </c>
      <c r="H70" s="12" t="s">
        <v>13</v>
      </c>
      <c r="I70" s="12" t="s">
        <v>10</v>
      </c>
      <c r="J70" s="30" t="s">
        <v>66</v>
      </c>
      <c r="K70" s="22">
        <f>K71+K74+K76+K83</f>
        <v>762292973.16</v>
      </c>
      <c r="L70" s="22">
        <f>L71+L74+L76+L83</f>
        <v>665343200</v>
      </c>
      <c r="M70" s="22">
        <f>M71+M74+M76+M83</f>
        <v>662846600</v>
      </c>
    </row>
    <row r="71" spans="1:13" s="14" customFormat="1" ht="25.5">
      <c r="A71" s="7">
        <f t="shared" si="0"/>
        <v>59</v>
      </c>
      <c r="B71" s="12" t="s">
        <v>10</v>
      </c>
      <c r="C71" s="12" t="s">
        <v>63</v>
      </c>
      <c r="D71" s="12" t="s">
        <v>22</v>
      </c>
      <c r="E71" s="12" t="s">
        <v>16</v>
      </c>
      <c r="F71" s="12" t="s">
        <v>10</v>
      </c>
      <c r="G71" s="13" t="s">
        <v>12</v>
      </c>
      <c r="H71" s="12" t="s">
        <v>13</v>
      </c>
      <c r="I71" s="12" t="s">
        <v>68</v>
      </c>
      <c r="J71" s="30" t="s">
        <v>84</v>
      </c>
      <c r="K71" s="22">
        <f>K72+K73</f>
        <v>218412400</v>
      </c>
      <c r="L71" s="22">
        <f>L72+L73</f>
        <v>179457300</v>
      </c>
      <c r="M71" s="22">
        <f>M72+M73</f>
        <v>179457300</v>
      </c>
    </row>
    <row r="72" spans="1:13" s="16" customFormat="1" ht="25.5">
      <c r="A72" s="7">
        <f t="shared" si="0"/>
        <v>60</v>
      </c>
      <c r="B72" s="11" t="s">
        <v>65</v>
      </c>
      <c r="C72" s="11" t="s">
        <v>63</v>
      </c>
      <c r="D72" s="11" t="s">
        <v>22</v>
      </c>
      <c r="E72" s="11" t="s">
        <v>16</v>
      </c>
      <c r="F72" s="11" t="s">
        <v>67</v>
      </c>
      <c r="G72" s="15" t="s">
        <v>33</v>
      </c>
      <c r="H72" s="11" t="s">
        <v>13</v>
      </c>
      <c r="I72" s="11" t="s">
        <v>68</v>
      </c>
      <c r="J72" s="31" t="s">
        <v>69</v>
      </c>
      <c r="K72" s="21">
        <v>194775600</v>
      </c>
      <c r="L72" s="21">
        <v>155820500</v>
      </c>
      <c r="M72" s="21">
        <v>155820500</v>
      </c>
    </row>
    <row r="73" spans="1:13" s="16" customFormat="1" ht="38.25">
      <c r="A73" s="7">
        <f t="shared" si="0"/>
        <v>61</v>
      </c>
      <c r="B73" s="11" t="s">
        <v>65</v>
      </c>
      <c r="C73" s="11" t="s">
        <v>63</v>
      </c>
      <c r="D73" s="11" t="s">
        <v>22</v>
      </c>
      <c r="E73" s="11" t="s">
        <v>16</v>
      </c>
      <c r="F73" s="11" t="s">
        <v>70</v>
      </c>
      <c r="G73" s="15" t="s">
        <v>33</v>
      </c>
      <c r="H73" s="11" t="s">
        <v>13</v>
      </c>
      <c r="I73" s="11" t="s">
        <v>68</v>
      </c>
      <c r="J73" s="31" t="s">
        <v>122</v>
      </c>
      <c r="K73" s="21">
        <v>23636800</v>
      </c>
      <c r="L73" s="21">
        <v>23636800</v>
      </c>
      <c r="M73" s="21">
        <v>23636800</v>
      </c>
    </row>
    <row r="74" spans="1:13" s="16" customFormat="1" ht="38.25">
      <c r="A74" s="7">
        <f t="shared" si="0"/>
        <v>62</v>
      </c>
      <c r="B74" s="12" t="s">
        <v>10</v>
      </c>
      <c r="C74" s="12" t="s">
        <v>63</v>
      </c>
      <c r="D74" s="12" t="s">
        <v>22</v>
      </c>
      <c r="E74" s="12" t="s">
        <v>22</v>
      </c>
      <c r="F74" s="12" t="s">
        <v>10</v>
      </c>
      <c r="G74" s="13" t="s">
        <v>12</v>
      </c>
      <c r="H74" s="12" t="s">
        <v>13</v>
      </c>
      <c r="I74" s="12" t="s">
        <v>68</v>
      </c>
      <c r="J74" s="30" t="s">
        <v>83</v>
      </c>
      <c r="K74" s="22">
        <f>K75</f>
        <v>84113573.16</v>
      </c>
      <c r="L74" s="22">
        <f>L75</f>
        <v>24385200</v>
      </c>
      <c r="M74" s="22">
        <f>M75</f>
        <v>24385200</v>
      </c>
    </row>
    <row r="75" spans="1:13" s="16" customFormat="1" ht="12.75">
      <c r="A75" s="7">
        <f t="shared" si="0"/>
        <v>63</v>
      </c>
      <c r="B75" s="11" t="s">
        <v>65</v>
      </c>
      <c r="C75" s="11" t="s">
        <v>63</v>
      </c>
      <c r="D75" s="11" t="s">
        <v>22</v>
      </c>
      <c r="E75" s="11" t="s">
        <v>22</v>
      </c>
      <c r="F75" s="11" t="s">
        <v>71</v>
      </c>
      <c r="G75" s="15" t="s">
        <v>33</v>
      </c>
      <c r="H75" s="11" t="s">
        <v>13</v>
      </c>
      <c r="I75" s="11" t="s">
        <v>68</v>
      </c>
      <c r="J75" s="31" t="s">
        <v>82</v>
      </c>
      <c r="K75" s="21">
        <v>84113573.16</v>
      </c>
      <c r="L75" s="21">
        <v>24385200</v>
      </c>
      <c r="M75" s="21">
        <v>24385200</v>
      </c>
    </row>
    <row r="76" spans="1:13" ht="25.5">
      <c r="A76" s="7">
        <f t="shared" si="0"/>
        <v>64</v>
      </c>
      <c r="B76" s="12" t="s">
        <v>10</v>
      </c>
      <c r="C76" s="12" t="s">
        <v>63</v>
      </c>
      <c r="D76" s="12" t="s">
        <v>22</v>
      </c>
      <c r="E76" s="12" t="s">
        <v>38</v>
      </c>
      <c r="F76" s="12" t="s">
        <v>10</v>
      </c>
      <c r="G76" s="13" t="s">
        <v>12</v>
      </c>
      <c r="H76" s="12" t="s">
        <v>13</v>
      </c>
      <c r="I76" s="12" t="s">
        <v>68</v>
      </c>
      <c r="J76" s="30" t="s">
        <v>72</v>
      </c>
      <c r="K76" s="22">
        <f>K77+K78+K79+K80+K81+K82</f>
        <v>459759500</v>
      </c>
      <c r="L76" s="22">
        <f>L77+L78+L79+L80+L81+L82</f>
        <v>461493200</v>
      </c>
      <c r="M76" s="22">
        <f>M77+M78+M79+M80+M81+M82</f>
        <v>459004100</v>
      </c>
    </row>
    <row r="77" spans="1:13" ht="51">
      <c r="A77" s="7">
        <f t="shared" si="0"/>
        <v>65</v>
      </c>
      <c r="B77" s="11" t="s">
        <v>65</v>
      </c>
      <c r="C77" s="11" t="s">
        <v>63</v>
      </c>
      <c r="D77" s="11" t="s">
        <v>22</v>
      </c>
      <c r="E77" s="11" t="s">
        <v>38</v>
      </c>
      <c r="F77" s="11" t="s">
        <v>117</v>
      </c>
      <c r="G77" s="15" t="s">
        <v>33</v>
      </c>
      <c r="H77" s="11" t="s">
        <v>13</v>
      </c>
      <c r="I77" s="11" t="s">
        <v>68</v>
      </c>
      <c r="J77" s="31" t="s">
        <v>118</v>
      </c>
      <c r="K77" s="21">
        <v>5000</v>
      </c>
      <c r="L77" s="21">
        <v>0</v>
      </c>
      <c r="M77" s="21">
        <v>0</v>
      </c>
    </row>
    <row r="78" spans="1:13" ht="42.75" customHeight="1">
      <c r="A78" s="7">
        <f t="shared" si="0"/>
        <v>66</v>
      </c>
      <c r="B78" s="11" t="s">
        <v>65</v>
      </c>
      <c r="C78" s="11" t="s">
        <v>63</v>
      </c>
      <c r="D78" s="11" t="s">
        <v>22</v>
      </c>
      <c r="E78" s="11" t="s">
        <v>38</v>
      </c>
      <c r="F78" s="11" t="s">
        <v>73</v>
      </c>
      <c r="G78" s="15" t="s">
        <v>33</v>
      </c>
      <c r="H78" s="11" t="s">
        <v>13</v>
      </c>
      <c r="I78" s="11" t="s">
        <v>68</v>
      </c>
      <c r="J78" s="31" t="s">
        <v>123</v>
      </c>
      <c r="K78" s="21">
        <v>619800</v>
      </c>
      <c r="L78" s="21">
        <v>638100</v>
      </c>
      <c r="M78" s="21">
        <v>0</v>
      </c>
    </row>
    <row r="79" spans="1:13" ht="38.25">
      <c r="A79" s="7">
        <f aca="true" t="shared" si="1" ref="A79:A86">A78+1</f>
        <v>67</v>
      </c>
      <c r="B79" s="11" t="s">
        <v>65</v>
      </c>
      <c r="C79" s="11" t="s">
        <v>63</v>
      </c>
      <c r="D79" s="11" t="s">
        <v>22</v>
      </c>
      <c r="E79" s="11" t="s">
        <v>38</v>
      </c>
      <c r="F79" s="11" t="s">
        <v>74</v>
      </c>
      <c r="G79" s="15" t="s">
        <v>33</v>
      </c>
      <c r="H79" s="11" t="s">
        <v>13</v>
      </c>
      <c r="I79" s="11" t="s">
        <v>68</v>
      </c>
      <c r="J79" s="31" t="s">
        <v>81</v>
      </c>
      <c r="K79" s="21">
        <v>367327400</v>
      </c>
      <c r="L79" s="21">
        <v>365345800</v>
      </c>
      <c r="M79" s="21">
        <v>365345800</v>
      </c>
    </row>
    <row r="80" spans="1:13" ht="79.5" customHeight="1">
      <c r="A80" s="7">
        <f t="shared" si="1"/>
        <v>68</v>
      </c>
      <c r="B80" s="11" t="s">
        <v>65</v>
      </c>
      <c r="C80" s="11" t="s">
        <v>63</v>
      </c>
      <c r="D80" s="11" t="s">
        <v>22</v>
      </c>
      <c r="E80" s="11" t="s">
        <v>38</v>
      </c>
      <c r="F80" s="11" t="s">
        <v>75</v>
      </c>
      <c r="G80" s="15" t="s">
        <v>33</v>
      </c>
      <c r="H80" s="11" t="s">
        <v>13</v>
      </c>
      <c r="I80" s="11" t="s">
        <v>68</v>
      </c>
      <c r="J80" s="31" t="s">
        <v>148</v>
      </c>
      <c r="K80" s="21">
        <v>7311000</v>
      </c>
      <c r="L80" s="21">
        <v>7311000</v>
      </c>
      <c r="M80" s="21">
        <v>7311000</v>
      </c>
    </row>
    <row r="81" spans="1:13" ht="67.5" customHeight="1">
      <c r="A81" s="7">
        <f t="shared" si="1"/>
        <v>69</v>
      </c>
      <c r="B81" s="11" t="s">
        <v>65</v>
      </c>
      <c r="C81" s="11" t="s">
        <v>63</v>
      </c>
      <c r="D81" s="11" t="s">
        <v>22</v>
      </c>
      <c r="E81" s="11" t="s">
        <v>38</v>
      </c>
      <c r="F81" s="11" t="s">
        <v>119</v>
      </c>
      <c r="G81" s="15" t="s">
        <v>33</v>
      </c>
      <c r="H81" s="11" t="s">
        <v>13</v>
      </c>
      <c r="I81" s="11" t="s">
        <v>68</v>
      </c>
      <c r="J81" s="31" t="s">
        <v>149</v>
      </c>
      <c r="K81" s="21">
        <v>5553100</v>
      </c>
      <c r="L81" s="21">
        <v>9255100</v>
      </c>
      <c r="M81" s="21">
        <v>7404100</v>
      </c>
    </row>
    <row r="82" spans="1:13" ht="17.25" customHeight="1">
      <c r="A82" s="7">
        <f t="shared" si="1"/>
        <v>70</v>
      </c>
      <c r="B82" s="11" t="s">
        <v>65</v>
      </c>
      <c r="C82" s="11" t="s">
        <v>63</v>
      </c>
      <c r="D82" s="11" t="s">
        <v>22</v>
      </c>
      <c r="E82" s="11" t="s">
        <v>38</v>
      </c>
      <c r="F82" s="11" t="s">
        <v>71</v>
      </c>
      <c r="G82" s="15" t="s">
        <v>33</v>
      </c>
      <c r="H82" s="11" t="s">
        <v>13</v>
      </c>
      <c r="I82" s="11" t="s">
        <v>68</v>
      </c>
      <c r="J82" s="31" t="s">
        <v>150</v>
      </c>
      <c r="K82" s="21">
        <v>78943200</v>
      </c>
      <c r="L82" s="21">
        <v>78943200</v>
      </c>
      <c r="M82" s="21">
        <v>78943200</v>
      </c>
    </row>
    <row r="83" spans="1:13" ht="12.75">
      <c r="A83" s="7">
        <f t="shared" si="1"/>
        <v>71</v>
      </c>
      <c r="B83" s="12" t="s">
        <v>65</v>
      </c>
      <c r="C83" s="12" t="s">
        <v>63</v>
      </c>
      <c r="D83" s="12" t="s">
        <v>22</v>
      </c>
      <c r="E83" s="12" t="s">
        <v>33</v>
      </c>
      <c r="F83" s="12" t="s">
        <v>10</v>
      </c>
      <c r="G83" s="13" t="s">
        <v>12</v>
      </c>
      <c r="H83" s="12" t="s">
        <v>13</v>
      </c>
      <c r="I83" s="12" t="s">
        <v>68</v>
      </c>
      <c r="J83" s="30" t="s">
        <v>126</v>
      </c>
      <c r="K83" s="22">
        <f>K84</f>
        <v>7500</v>
      </c>
      <c r="L83" s="22">
        <f>L84</f>
        <v>7500</v>
      </c>
      <c r="M83" s="22">
        <f>M84</f>
        <v>0</v>
      </c>
    </row>
    <row r="84" spans="1:13" ht="51">
      <c r="A84" s="7">
        <f t="shared" si="1"/>
        <v>72</v>
      </c>
      <c r="B84" s="11" t="s">
        <v>65</v>
      </c>
      <c r="C84" s="11" t="s">
        <v>63</v>
      </c>
      <c r="D84" s="11" t="s">
        <v>22</v>
      </c>
      <c r="E84" s="11" t="s">
        <v>33</v>
      </c>
      <c r="F84" s="11" t="s">
        <v>128</v>
      </c>
      <c r="G84" s="15" t="s">
        <v>33</v>
      </c>
      <c r="H84" s="11" t="s">
        <v>13</v>
      </c>
      <c r="I84" s="11" t="s">
        <v>68</v>
      </c>
      <c r="J84" s="31" t="s">
        <v>127</v>
      </c>
      <c r="K84" s="21">
        <v>7500</v>
      </c>
      <c r="L84" s="21">
        <v>7500</v>
      </c>
      <c r="M84" s="21">
        <v>0</v>
      </c>
    </row>
    <row r="85" spans="1:13" ht="12.75">
      <c r="A85" s="7">
        <f t="shared" si="1"/>
        <v>73</v>
      </c>
      <c r="B85" s="12" t="s">
        <v>65</v>
      </c>
      <c r="C85" s="12" t="s">
        <v>63</v>
      </c>
      <c r="D85" s="12" t="s">
        <v>44</v>
      </c>
      <c r="E85" s="12" t="s">
        <v>12</v>
      </c>
      <c r="F85" s="12" t="s">
        <v>10</v>
      </c>
      <c r="G85" s="13" t="s">
        <v>12</v>
      </c>
      <c r="H85" s="12" t="s">
        <v>13</v>
      </c>
      <c r="I85" s="12" t="s">
        <v>68</v>
      </c>
      <c r="J85" s="29" t="s">
        <v>129</v>
      </c>
      <c r="K85" s="22">
        <f>K86</f>
        <v>0</v>
      </c>
      <c r="L85" s="22">
        <f>L86</f>
        <v>33604200</v>
      </c>
      <c r="M85" s="22">
        <f>M86</f>
        <v>62123600</v>
      </c>
    </row>
    <row r="86" spans="1:13" ht="25.5">
      <c r="A86" s="7">
        <f t="shared" si="1"/>
        <v>74</v>
      </c>
      <c r="B86" s="11" t="s">
        <v>65</v>
      </c>
      <c r="C86" s="11" t="s">
        <v>63</v>
      </c>
      <c r="D86" s="11" t="s">
        <v>44</v>
      </c>
      <c r="E86" s="11" t="s">
        <v>33</v>
      </c>
      <c r="F86" s="11" t="s">
        <v>130</v>
      </c>
      <c r="G86" s="15" t="s">
        <v>33</v>
      </c>
      <c r="H86" s="11" t="s">
        <v>13</v>
      </c>
      <c r="I86" s="11" t="s">
        <v>68</v>
      </c>
      <c r="J86" s="31" t="s">
        <v>131</v>
      </c>
      <c r="K86" s="21">
        <v>0</v>
      </c>
      <c r="L86" s="21">
        <v>33604200</v>
      </c>
      <c r="M86" s="21">
        <v>62123600</v>
      </c>
    </row>
    <row r="87" spans="1:13" ht="12.75">
      <c r="A87" s="7">
        <v>75</v>
      </c>
      <c r="B87" s="12"/>
      <c r="C87" s="12"/>
      <c r="D87" s="12"/>
      <c r="E87" s="12"/>
      <c r="F87" s="12"/>
      <c r="G87" s="12"/>
      <c r="H87" s="12"/>
      <c r="I87" s="12"/>
      <c r="J87" s="29" t="s">
        <v>77</v>
      </c>
      <c r="K87" s="22">
        <f>K13+K69</f>
        <v>957747677.46</v>
      </c>
      <c r="L87" s="22">
        <f>L13+L69</f>
        <v>912962600</v>
      </c>
      <c r="M87" s="22">
        <f>M13+M69</f>
        <v>921488800</v>
      </c>
    </row>
    <row r="88" spans="1:13" ht="12.75">
      <c r="A88" s="44"/>
      <c r="B88" s="45"/>
      <c r="C88" s="45"/>
      <c r="D88" s="45"/>
      <c r="E88" s="45"/>
      <c r="F88" s="45"/>
      <c r="G88" s="45"/>
      <c r="H88" s="45"/>
      <c r="I88" s="45"/>
      <c r="J88" s="46"/>
      <c r="K88" s="16"/>
      <c r="L88" s="16"/>
      <c r="M88" s="16"/>
    </row>
    <row r="89" spans="1:13" ht="12.75">
      <c r="A89" s="54"/>
      <c r="B89" s="54"/>
      <c r="C89" s="54"/>
      <c r="D89" s="54"/>
      <c r="E89" s="54"/>
      <c r="F89" s="54"/>
      <c r="G89" s="54"/>
      <c r="H89" s="54"/>
      <c r="I89" s="54"/>
      <c r="J89" s="54"/>
      <c r="K89" s="54"/>
      <c r="L89" s="54"/>
      <c r="M89" s="54"/>
    </row>
    <row r="90" spans="1:13" ht="12.75">
      <c r="A90" s="16"/>
      <c r="B90" s="47"/>
      <c r="C90" s="47"/>
      <c r="D90" s="47"/>
      <c r="E90" s="47"/>
      <c r="F90" s="47"/>
      <c r="G90" s="47"/>
      <c r="H90" s="47"/>
      <c r="I90" s="47"/>
      <c r="J90" s="48"/>
      <c r="K90" s="47"/>
      <c r="L90" s="47"/>
      <c r="M90" s="47"/>
    </row>
    <row r="91" spans="1:13" ht="12.75">
      <c r="A91" s="16"/>
      <c r="B91" s="47"/>
      <c r="C91" s="47"/>
      <c r="D91" s="47"/>
      <c r="E91" s="47"/>
      <c r="F91" s="47"/>
      <c r="G91" s="47"/>
      <c r="H91" s="47"/>
      <c r="I91" s="47"/>
      <c r="J91" s="48" t="s">
        <v>78</v>
      </c>
      <c r="K91" s="47"/>
      <c r="L91" s="47"/>
      <c r="M91" s="49"/>
    </row>
    <row r="92" spans="1:13" ht="12.75">
      <c r="A92" s="44"/>
      <c r="B92" s="45"/>
      <c r="C92" s="45"/>
      <c r="D92" s="45"/>
      <c r="E92" s="45"/>
      <c r="F92" s="45"/>
      <c r="G92" s="45"/>
      <c r="H92" s="45"/>
      <c r="I92" s="45"/>
      <c r="J92" s="46"/>
      <c r="K92" s="16"/>
      <c r="L92" s="16"/>
      <c r="M92" s="16"/>
    </row>
    <row r="93" spans="1:13" ht="12.75">
      <c r="A93" s="44"/>
      <c r="B93" s="45"/>
      <c r="C93" s="45"/>
      <c r="D93" s="45"/>
      <c r="E93" s="45"/>
      <c r="F93" s="45"/>
      <c r="G93" s="45"/>
      <c r="H93" s="45"/>
      <c r="I93" s="45"/>
      <c r="J93" s="46"/>
      <c r="K93" s="16"/>
      <c r="L93" s="16"/>
      <c r="M93" s="16"/>
    </row>
    <row r="94" spans="1:13" ht="12.75">
      <c r="A94" s="44"/>
      <c r="B94" s="45"/>
      <c r="C94" s="45"/>
      <c r="D94" s="45"/>
      <c r="E94" s="45"/>
      <c r="F94" s="45"/>
      <c r="G94" s="45"/>
      <c r="H94" s="45"/>
      <c r="I94" s="45"/>
      <c r="J94" s="46"/>
      <c r="K94" s="16"/>
      <c r="L94" s="16"/>
      <c r="M94" s="16"/>
    </row>
    <row r="95" spans="1:13" ht="12.75">
      <c r="A95" s="44"/>
      <c r="B95" s="45"/>
      <c r="C95" s="45"/>
      <c r="D95" s="45"/>
      <c r="E95" s="45"/>
      <c r="F95" s="45"/>
      <c r="G95" s="45"/>
      <c r="H95" s="45"/>
      <c r="I95" s="45"/>
      <c r="J95" s="46"/>
      <c r="K95" s="16"/>
      <c r="L95" s="16"/>
      <c r="M95" s="16"/>
    </row>
    <row r="96" spans="1:13" ht="12.75">
      <c r="A96" s="44"/>
      <c r="B96" s="45"/>
      <c r="C96" s="45"/>
      <c r="D96" s="45"/>
      <c r="E96" s="45"/>
      <c r="F96" s="45"/>
      <c r="G96" s="45"/>
      <c r="H96" s="45"/>
      <c r="I96" s="45"/>
      <c r="J96" s="46"/>
      <c r="K96" s="16"/>
      <c r="L96" s="16"/>
      <c r="M96" s="16"/>
    </row>
    <row r="97" spans="1:13" ht="12.75">
      <c r="A97" s="44"/>
      <c r="B97" s="45"/>
      <c r="C97" s="45"/>
      <c r="D97" s="45"/>
      <c r="E97" s="45"/>
      <c r="F97" s="45"/>
      <c r="G97" s="45"/>
      <c r="H97" s="45"/>
      <c r="I97" s="45"/>
      <c r="J97" s="46"/>
      <c r="K97" s="16"/>
      <c r="L97" s="16"/>
      <c r="M97" s="16"/>
    </row>
    <row r="98" spans="1:13" ht="12.75">
      <c r="A98" s="44"/>
      <c r="B98" s="45"/>
      <c r="C98" s="45"/>
      <c r="D98" s="45"/>
      <c r="E98" s="45"/>
      <c r="F98" s="45"/>
      <c r="G98" s="45"/>
      <c r="H98" s="45"/>
      <c r="I98" s="45"/>
      <c r="J98" s="46"/>
      <c r="K98" s="16"/>
      <c r="L98" s="16"/>
      <c r="M98" s="16"/>
    </row>
    <row r="99" spans="1:13" ht="12.75">
      <c r="A99" s="44"/>
      <c r="B99" s="45"/>
      <c r="C99" s="45"/>
      <c r="D99" s="45"/>
      <c r="E99" s="45"/>
      <c r="F99" s="45"/>
      <c r="G99" s="45"/>
      <c r="H99" s="45"/>
      <c r="I99" s="45"/>
      <c r="J99" s="46"/>
      <c r="K99" s="16"/>
      <c r="L99" s="16"/>
      <c r="M99" s="16"/>
    </row>
    <row r="100" spans="1:13" ht="12.75">
      <c r="A100" s="44"/>
      <c r="B100" s="45"/>
      <c r="C100" s="45"/>
      <c r="D100" s="45"/>
      <c r="E100" s="45"/>
      <c r="F100" s="45"/>
      <c r="G100" s="45"/>
      <c r="H100" s="45"/>
      <c r="I100" s="45"/>
      <c r="J100" s="46"/>
      <c r="K100" s="16"/>
      <c r="L100" s="16"/>
      <c r="M100" s="16"/>
    </row>
    <row r="101" spans="1:13" ht="12.75">
      <c r="A101" s="44"/>
      <c r="B101" s="45"/>
      <c r="C101" s="45"/>
      <c r="D101" s="45"/>
      <c r="E101" s="45"/>
      <c r="F101" s="45"/>
      <c r="G101" s="45"/>
      <c r="H101" s="45"/>
      <c r="I101" s="45"/>
      <c r="J101" s="46"/>
      <c r="K101" s="16"/>
      <c r="L101" s="16"/>
      <c r="M101" s="16"/>
    </row>
    <row r="102" spans="1:13" ht="12.75">
      <c r="A102" s="44"/>
      <c r="B102" s="45"/>
      <c r="C102" s="45"/>
      <c r="D102" s="45"/>
      <c r="E102" s="45"/>
      <c r="F102" s="45"/>
      <c r="G102" s="45"/>
      <c r="H102" s="45"/>
      <c r="I102" s="45"/>
      <c r="J102" s="46"/>
      <c r="K102" s="16"/>
      <c r="L102" s="16"/>
      <c r="M102" s="16"/>
    </row>
    <row r="103" spans="1:13" ht="12.75">
      <c r="A103" s="44"/>
      <c r="B103" s="45"/>
      <c r="C103" s="45"/>
      <c r="D103" s="45"/>
      <c r="E103" s="45"/>
      <c r="F103" s="45"/>
      <c r="G103" s="45"/>
      <c r="H103" s="45"/>
      <c r="I103" s="45"/>
      <c r="J103" s="46"/>
      <c r="K103" s="16"/>
      <c r="L103" s="16"/>
      <c r="M103" s="16"/>
    </row>
    <row r="104" spans="1:13" ht="12.75">
      <c r="A104" s="44"/>
      <c r="B104" s="45"/>
      <c r="C104" s="45"/>
      <c r="D104" s="45"/>
      <c r="E104" s="45"/>
      <c r="F104" s="45"/>
      <c r="G104" s="45"/>
      <c r="H104" s="45"/>
      <c r="I104" s="45"/>
      <c r="J104" s="46"/>
      <c r="K104" s="16"/>
      <c r="L104" s="16"/>
      <c r="M104" s="16"/>
    </row>
    <row r="105" spans="1:13" ht="12.75">
      <c r="A105" s="44"/>
      <c r="B105" s="45"/>
      <c r="C105" s="45"/>
      <c r="D105" s="45"/>
      <c r="E105" s="45"/>
      <c r="F105" s="45"/>
      <c r="G105" s="45"/>
      <c r="H105" s="45"/>
      <c r="I105" s="45"/>
      <c r="J105" s="46"/>
      <c r="K105" s="16"/>
      <c r="L105" s="16"/>
      <c r="M105" s="16"/>
    </row>
    <row r="106" spans="1:13" ht="12.75">
      <c r="A106" s="44"/>
      <c r="B106" s="45"/>
      <c r="C106" s="45"/>
      <c r="D106" s="45"/>
      <c r="E106" s="45"/>
      <c r="F106" s="45"/>
      <c r="G106" s="45"/>
      <c r="H106" s="45"/>
      <c r="I106" s="45"/>
      <c r="J106" s="46"/>
      <c r="K106" s="16"/>
      <c r="L106" s="16"/>
      <c r="M106" s="16"/>
    </row>
    <row r="107" spans="1:13" ht="12.75">
      <c r="A107" s="44"/>
      <c r="B107" s="45"/>
      <c r="C107" s="45"/>
      <c r="D107" s="45"/>
      <c r="E107" s="45"/>
      <c r="F107" s="45"/>
      <c r="G107" s="45"/>
      <c r="H107" s="45"/>
      <c r="I107" s="45"/>
      <c r="J107" s="46"/>
      <c r="K107" s="16"/>
      <c r="L107" s="16"/>
      <c r="M107" s="16"/>
    </row>
    <row r="108" spans="1:13" ht="12.75">
      <c r="A108" s="44"/>
      <c r="B108" s="45"/>
      <c r="C108" s="45"/>
      <c r="D108" s="45"/>
      <c r="E108" s="45"/>
      <c r="F108" s="45"/>
      <c r="G108" s="45"/>
      <c r="H108" s="45"/>
      <c r="I108" s="45"/>
      <c r="J108" s="46"/>
      <c r="K108" s="16"/>
      <c r="L108" s="16"/>
      <c r="M108" s="16"/>
    </row>
    <row r="109" spans="1:13" ht="12.75">
      <c r="A109" s="44"/>
      <c r="B109" s="45"/>
      <c r="C109" s="45"/>
      <c r="D109" s="45"/>
      <c r="E109" s="45"/>
      <c r="F109" s="45"/>
      <c r="G109" s="45"/>
      <c r="H109" s="45"/>
      <c r="I109" s="45"/>
      <c r="J109" s="46"/>
      <c r="K109" s="16"/>
      <c r="L109" s="16"/>
      <c r="M109" s="16"/>
    </row>
    <row r="110" spans="1:13" ht="12.75">
      <c r="A110" s="44"/>
      <c r="B110" s="45"/>
      <c r="C110" s="45"/>
      <c r="D110" s="45"/>
      <c r="E110" s="45"/>
      <c r="F110" s="45"/>
      <c r="G110" s="45"/>
      <c r="H110" s="45"/>
      <c r="I110" s="45"/>
      <c r="J110" s="46"/>
      <c r="K110" s="16"/>
      <c r="L110" s="16"/>
      <c r="M110" s="16"/>
    </row>
    <row r="111" spans="1:13" ht="12.75">
      <c r="A111" s="44"/>
      <c r="B111" s="45"/>
      <c r="C111" s="45"/>
      <c r="D111" s="45"/>
      <c r="E111" s="45"/>
      <c r="F111" s="45"/>
      <c r="G111" s="45"/>
      <c r="H111" s="45"/>
      <c r="I111" s="45"/>
      <c r="J111" s="46"/>
      <c r="K111" s="16"/>
      <c r="L111" s="16"/>
      <c r="M111" s="16"/>
    </row>
    <row r="112" spans="1:13" ht="12.75">
      <c r="A112" s="44"/>
      <c r="B112" s="45"/>
      <c r="C112" s="45"/>
      <c r="D112" s="45"/>
      <c r="E112" s="45"/>
      <c r="F112" s="45"/>
      <c r="G112" s="45"/>
      <c r="H112" s="45"/>
      <c r="I112" s="45"/>
      <c r="J112" s="46"/>
      <c r="K112" s="16"/>
      <c r="L112" s="16"/>
      <c r="M112" s="16"/>
    </row>
    <row r="113" spans="1:13" ht="12.75">
      <c r="A113" s="44"/>
      <c r="B113" s="45"/>
      <c r="C113" s="45"/>
      <c r="D113" s="45"/>
      <c r="E113" s="45"/>
      <c r="F113" s="45"/>
      <c r="G113" s="45"/>
      <c r="H113" s="45"/>
      <c r="I113" s="45"/>
      <c r="J113" s="46"/>
      <c r="K113" s="16"/>
      <c r="L113" s="16"/>
      <c r="M113" s="16"/>
    </row>
    <row r="114" spans="1:13" ht="12.75">
      <c r="A114" s="44"/>
      <c r="B114" s="45"/>
      <c r="C114" s="45"/>
      <c r="D114" s="45"/>
      <c r="E114" s="45"/>
      <c r="F114" s="45"/>
      <c r="G114" s="45"/>
      <c r="H114" s="45"/>
      <c r="I114" s="45"/>
      <c r="J114" s="46"/>
      <c r="K114" s="16"/>
      <c r="L114" s="16"/>
      <c r="M114" s="16"/>
    </row>
    <row r="115" spans="1:13" ht="12.75">
      <c r="A115" s="44"/>
      <c r="B115" s="45"/>
      <c r="C115" s="45"/>
      <c r="D115" s="45"/>
      <c r="E115" s="45"/>
      <c r="F115" s="45"/>
      <c r="G115" s="45"/>
      <c r="H115" s="45"/>
      <c r="I115" s="45"/>
      <c r="J115" s="46"/>
      <c r="K115" s="16"/>
      <c r="L115" s="16"/>
      <c r="M115" s="16"/>
    </row>
  </sheetData>
  <sheetProtection/>
  <mergeCells count="18">
    <mergeCell ref="K3:M3"/>
    <mergeCell ref="M9:M11"/>
    <mergeCell ref="K9:K11"/>
    <mergeCell ref="L9:L11"/>
    <mergeCell ref="I10:I11"/>
    <mergeCell ref="A5:M5"/>
    <mergeCell ref="A9:A11"/>
    <mergeCell ref="B9:I9"/>
    <mergeCell ref="K1:M1"/>
    <mergeCell ref="A89:M89"/>
    <mergeCell ref="B10:B11"/>
    <mergeCell ref="C10:C11"/>
    <mergeCell ref="D10:D11"/>
    <mergeCell ref="E10:E11"/>
    <mergeCell ref="J9:J11"/>
    <mergeCell ref="F10:F11"/>
    <mergeCell ref="G10:G11"/>
    <mergeCell ref="H10:H11"/>
  </mergeCells>
  <printOptions/>
  <pageMargins left="0.3937007874015748" right="0.15748031496062992" top="0.2362204724409449" bottom="0.1968503937007874" header="0.15748031496062992" footer="0.15748031496062992"/>
  <pageSetup firstPageNumber="944" useFirstPageNumber="1" fitToHeight="5" horizontalDpi="600" verticalDpi="600" orientation="portrait" paperSize="9" scale="79" r:id="rId1"/>
  <ignoredErrors>
    <ignoredError sqref="I82:I84 H64:I81 B13:I63 B64:F81 G64:G81 B85:I86 B83:H84 B82:H8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tatyana</cp:lastModifiedBy>
  <cp:lastPrinted>2016-03-31T06:03:01Z</cp:lastPrinted>
  <dcterms:created xsi:type="dcterms:W3CDTF">2008-10-12T08:42:52Z</dcterms:created>
  <dcterms:modified xsi:type="dcterms:W3CDTF">2016-04-06T08:28:30Z</dcterms:modified>
  <cp:category/>
  <cp:version/>
  <cp:contentType/>
  <cp:contentStatus/>
</cp:coreProperties>
</file>