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Отдых" sheetId="1" r:id="rId1"/>
    <sheet name="Лист2" sheetId="2" r:id="rId2"/>
    <sheet name="Лист3" sheetId="3" r:id="rId3"/>
  </sheets>
  <definedNames>
    <definedName name="_xlnm.Print_Area" localSheetId="0">'Отдых'!$A$1:$L$28</definedName>
  </definedNames>
  <calcPr fullCalcOnLoad="1"/>
</workbook>
</file>

<file path=xl/sharedStrings.xml><?xml version="1.0" encoding="utf-8"?>
<sst xmlns="http://schemas.openxmlformats.org/spreadsheetml/2006/main" count="129" uniqueCount="74">
  <si>
    <t>Итого по программе</t>
  </si>
  <si>
    <t xml:space="preserve"> </t>
  </si>
  <si>
    <t>1.2.</t>
  </si>
  <si>
    <t>2.4</t>
  </si>
  <si>
    <t>Код бюджетной классификации</t>
  </si>
  <si>
    <t>ГРБС</t>
  </si>
  <si>
    <t>ЦСР</t>
  </si>
  <si>
    <t>ВР</t>
  </si>
  <si>
    <t>1.1.</t>
  </si>
  <si>
    <t>1.3.</t>
  </si>
  <si>
    <t>Итого по задаче 1.</t>
  </si>
  <si>
    <t>2.1.</t>
  </si>
  <si>
    <t>2.2.</t>
  </si>
  <si>
    <t>2.3.</t>
  </si>
  <si>
    <t>Итого по задаче 2.</t>
  </si>
  <si>
    <t>Цели, задачи, мероприятия</t>
  </si>
  <si>
    <t xml:space="preserve">Ожидаемые результаты от реализации подпрограммных мероприятий </t>
  </si>
  <si>
    <t>Рз Пр</t>
  </si>
  <si>
    <t>Приобретение и монтаж модульного здания медицинского пункта</t>
  </si>
  <si>
    <t>Приобретение и монтаж модульного здания для проведения культурно-массовых мероприятий</t>
  </si>
  <si>
    <t>Приобретено и смонтировано модульное здание для проведения культурно-массовых мероприятий в 2-х учреждениях</t>
  </si>
  <si>
    <t>Приобретено  и смонтировано модульное здание жилого корпуса в 1-ом учреждении</t>
  </si>
  <si>
    <t xml:space="preserve"> Многофункциональная спортивная площадка выполнена в 2-х учреждениях</t>
  </si>
  <si>
    <t>Капитальный ремонт зданий и сооружений произведен в 2-х учреждениях</t>
  </si>
  <si>
    <t>Цель:  Создание оптимальных условий, обеспечивающих полноценный отдых и оздоровление детей</t>
  </si>
  <si>
    <t xml:space="preserve">Задача 2. Обеспечение  безопасных и комфортных условий отдыха и оздоровления детей   </t>
  </si>
  <si>
    <t>Задача 1. Обеспечить  качественный отдых и оздоровление детей, в том числе оказавшихся в трудной жизненной ситуации и социально опасном положении, в летний период</t>
  </si>
  <si>
    <t>Устранение не менее 4 замечаний Роспотребнадзора ежегодно, обеспечение безопасности 360 детей ежегодно</t>
  </si>
  <si>
    <t>Устранение не менее 2 замечаний Роспотребнадзора ежегодно, обеспечение безопасности 288 детей ежегодно</t>
  </si>
  <si>
    <t>Организация лагерей дневного пребывания</t>
  </si>
  <si>
    <t>013</t>
  </si>
  <si>
    <t>0707</t>
  </si>
  <si>
    <t>611           612      621         622</t>
  </si>
  <si>
    <t>01.3.8740    01.3.7443</t>
  </si>
  <si>
    <t>Обеспечены условия для оздоровления и летней занятости 648 детей ежегодно (на базе  ДООЛ "Бригантина", ДООЛ "Парус")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</si>
  <si>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</si>
  <si>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</si>
  <si>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</si>
  <si>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Итого за период  2014-2019 год</t>
  </si>
  <si>
    <t>Перечень мероприятий подпрограммы "Развитие в городе Шарыпово системы отдыха, оздоровления и занятости детей" муниципальной программы "Развитие образования" муниципального образования "город Шарыпово Красноярского края"</t>
  </si>
  <si>
    <t xml:space="preserve">   01.3.7444      01.3007397В    01.30075530       </t>
  </si>
  <si>
    <t xml:space="preserve">     01.300S397В   01.300S5530</t>
  </si>
  <si>
    <t xml:space="preserve">   01.3.7441  01.3.8758       01.300S397А   01.30075530    01.300S5530  </t>
  </si>
  <si>
    <t>Оплата стоимости набора продуктов питания или готовых блюд и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</si>
  <si>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</si>
  <si>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 xml:space="preserve">Финансовая поддержка деятельности муниципальных загородных лагерей </t>
  </si>
  <si>
    <t xml:space="preserve">Софинансирование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 </t>
  </si>
  <si>
    <t>Управление образованием Администрации города Шарыпово, Отдел культуры Администрации города Шарыпово, Отдел спорта и молодежной политики Администрации города Шарыпово</t>
  </si>
  <si>
    <t>Управление образованием Администрации города Шарыпово</t>
  </si>
  <si>
    <t>01300S649Г         01.3007649Г</t>
  </si>
  <si>
    <t xml:space="preserve">        01.3007649Ж</t>
  </si>
  <si>
    <t xml:space="preserve">  01.3.00S397Е</t>
  </si>
  <si>
    <t xml:space="preserve">   01.3.00S649Ж</t>
  </si>
  <si>
    <t xml:space="preserve"> 01.3007397Е</t>
  </si>
  <si>
    <t xml:space="preserve">   01.3.0085100  01.30010470</t>
  </si>
  <si>
    <t xml:space="preserve">  01.3.0085100  01.30010470</t>
  </si>
  <si>
    <t xml:space="preserve">                01.3.0085100      </t>
  </si>
  <si>
    <t>Субсидии бюджетам муниципального образования на финансирование (возмещение) расходов, направленные на сохранение и развитие материально- технической базы муниципальных загородных оздоровительных лагерей в рамках подпрограммы "Развитие в городе Шарыпово системы отдыха, оздоровления и занятости детей"</t>
  </si>
  <si>
    <t>Приложение № 5</t>
  </si>
  <si>
    <t>к постановлению Администрации г. Шарыпово</t>
  </si>
  <si>
    <t xml:space="preserve">Приложение № 2
к  подпрограмме "Развитие в городе Шарыпово системы отдыха, оздоровления и занятости детей"
муниципальной программы "Развитие образования" муниципального образования
"город Шарыпово Красноярского края",                                                                                                                                                                                                                                                                                                                                                         утвержденной постановлением Администрации города Шарыпово от 13.10.2017 № 210   </t>
  </si>
  <si>
    <t>Обеспечены условия для оздоровления и летней занятости 1843 детей ежегодно (на базе ОУ и УДО 1683; на базе учреждений культуры для одаренных детей - 100; на базе учреждений отдела спорта  и молодежной политики - 60)</t>
  </si>
  <si>
    <t>1.4.</t>
  </si>
  <si>
    <t>1.5.</t>
  </si>
  <si>
    <t>1.6.</t>
  </si>
  <si>
    <t>1.7.</t>
  </si>
  <si>
    <t>1.8.</t>
  </si>
  <si>
    <t>Частичная и полная оплата стоимости путевок в летние  загородные оздоровительные  лагеря, лагеря дневного пребывания детей, благотворительные пожертвования, спонсорская помощь, платные услуги</t>
  </si>
  <si>
    <t>Обеспечены условия для оздоровления и летней занятости 2491 детей ежегодно (на базе ОУ и УДО 1683; на базе  летних оздоровительных лагерей "Бригантина", "Парус" 648, учреждений культуры для одаренных детей - 100; на базе учреждений отдела спорта и молодежной политики - 60)</t>
  </si>
  <si>
    <t>1.9.</t>
  </si>
  <si>
    <t>Приобретено и смонтировано модульное здание медицинского пункта в 2-х учреждениях</t>
  </si>
  <si>
    <t>2.5.</t>
  </si>
  <si>
    <t>Руководитель Управления образованием ___________Л.Ф. Буйницкая</t>
  </si>
  <si>
    <t>от 22.05.2018 г. № 132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</si>
</sst>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.0"/>
    <numFmt numFmtId="178" formatCode="[$-FC19]d\ mmmm\ yyyy\ &quot;г.&quot;"/>
    <numFmt numFmtId="179" formatCode="#,##0.0"/>
    <numFmt numFmtId="180" formatCode="#,##0.000"/>
    <numFmt numFmtId="181" formatCode="0.000"/>
    <numFmt numFmtId="182" formatCode="_(* #,##0.000_);_(* \(#,##0.000\);_(* &quot;-&quot;??_);_(@_)"/>
  </numFmts>
  <fonts count="47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4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77" fontId="7" fillId="0" borderId="12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2" fontId="7" fillId="0" borderId="15" xfId="0" applyNumberFormat="1" applyFont="1" applyFill="1" applyBorder="1" applyAlignment="1">
      <alignment horizontal="center" vertical="top" wrapText="1"/>
    </xf>
    <xf numFmtId="0" fontId="44" fillId="0" borderId="15" xfId="0" applyFont="1" applyFill="1" applyBorder="1" applyAlignment="1">
      <alignment horizontal="left" vertical="top" wrapText="1"/>
    </xf>
    <xf numFmtId="0" fontId="45" fillId="0" borderId="14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16" fontId="2" fillId="0" borderId="10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46" fillId="0" borderId="18" xfId="0" applyNumberFormat="1" applyFont="1" applyFill="1" applyBorder="1" applyAlignment="1">
      <alignment horizontal="left" vertical="center"/>
    </xf>
    <xf numFmtId="0" fontId="46" fillId="0" borderId="0" xfId="0" applyFont="1" applyFill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zoomScale="75" zoomScaleNormal="75" zoomScaleSheetLayoutView="80" zoomScalePageLayoutView="0" workbookViewId="0" topLeftCell="A2">
      <selection activeCell="L7" sqref="L7:L8"/>
    </sheetView>
  </sheetViews>
  <sheetFormatPr defaultColWidth="9.00390625" defaultRowHeight="12.75"/>
  <cols>
    <col min="1" max="1" width="7.875" style="5" customWidth="1"/>
    <col min="2" max="2" width="34.875" style="4" customWidth="1"/>
    <col min="3" max="3" width="22.125" style="4" customWidth="1"/>
    <col min="4" max="4" width="9.00390625" style="4" customWidth="1"/>
    <col min="5" max="5" width="8.75390625" style="4" customWidth="1"/>
    <col min="6" max="6" width="14.125" style="4" customWidth="1"/>
    <col min="7" max="7" width="10.125" style="4" customWidth="1"/>
    <col min="8" max="11" width="12.00390625" style="4" customWidth="1"/>
    <col min="12" max="12" width="30.75390625" style="4" customWidth="1"/>
  </cols>
  <sheetData>
    <row r="1" ht="9.75" customHeight="1" hidden="1"/>
    <row r="2" spans="1:12" ht="19.5" customHeight="1">
      <c r="A2" s="58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.75" customHeight="1">
      <c r="A3" s="58" t="s">
        <v>59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5.75" customHeight="1">
      <c r="A4" s="58" t="s">
        <v>73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81.75" customHeight="1">
      <c r="A5" s="66" t="s">
        <v>60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32.25" customHeight="1">
      <c r="A6" s="67" t="s">
        <v>39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30" customHeight="1">
      <c r="A7" s="72" t="s">
        <v>1</v>
      </c>
      <c r="B7" s="70" t="s">
        <v>15</v>
      </c>
      <c r="C7" s="11"/>
      <c r="D7" s="70" t="s">
        <v>4</v>
      </c>
      <c r="E7" s="70"/>
      <c r="F7" s="70"/>
      <c r="G7" s="70"/>
      <c r="H7" s="54"/>
      <c r="I7" s="54"/>
      <c r="J7" s="55"/>
      <c r="K7" s="70" t="s">
        <v>38</v>
      </c>
      <c r="L7" s="56" t="s">
        <v>16</v>
      </c>
    </row>
    <row r="8" spans="1:12" ht="41.25" customHeight="1">
      <c r="A8" s="72"/>
      <c r="B8" s="70"/>
      <c r="C8" s="11" t="s">
        <v>5</v>
      </c>
      <c r="D8" s="11" t="s">
        <v>5</v>
      </c>
      <c r="E8" s="11" t="s">
        <v>17</v>
      </c>
      <c r="F8" s="11" t="s">
        <v>6</v>
      </c>
      <c r="G8" s="11" t="s">
        <v>7</v>
      </c>
      <c r="H8" s="11">
        <v>2018</v>
      </c>
      <c r="I8" s="11">
        <v>2019</v>
      </c>
      <c r="J8" s="11">
        <v>2020</v>
      </c>
      <c r="K8" s="70"/>
      <c r="L8" s="57"/>
    </row>
    <row r="9" spans="1:12" ht="23.25" customHeight="1">
      <c r="A9" s="71" t="s">
        <v>24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12"/>
    </row>
    <row r="10" spans="1:12" s="2" customFormat="1" ht="23.25" customHeight="1">
      <c r="A10" s="60" t="s">
        <v>26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2"/>
    </row>
    <row r="11" spans="1:12" s="2" customFormat="1" ht="234" customHeight="1">
      <c r="A11" s="13" t="s">
        <v>8</v>
      </c>
      <c r="B11" s="14" t="s">
        <v>35</v>
      </c>
      <c r="C11" s="15" t="s">
        <v>47</v>
      </c>
      <c r="D11" s="16" t="s">
        <v>30</v>
      </c>
      <c r="E11" s="16" t="s">
        <v>31</v>
      </c>
      <c r="F11" s="16" t="s">
        <v>54</v>
      </c>
      <c r="G11" s="13" t="s">
        <v>32</v>
      </c>
      <c r="H11" s="13">
        <f>412.99+2.75-1.98</f>
        <v>413.76</v>
      </c>
      <c r="I11" s="13">
        <v>412.99</v>
      </c>
      <c r="J11" s="13">
        <v>412.99</v>
      </c>
      <c r="K11" s="17">
        <f>SUM(H11:J11)</f>
        <v>1239.74</v>
      </c>
      <c r="L11" s="18" t="s">
        <v>27</v>
      </c>
    </row>
    <row r="12" spans="1:12" s="2" customFormat="1" ht="201.75" customHeight="1">
      <c r="A12" s="11" t="s">
        <v>2</v>
      </c>
      <c r="B12" s="14" t="s">
        <v>35</v>
      </c>
      <c r="C12" s="15" t="s">
        <v>47</v>
      </c>
      <c r="D12" s="10" t="s">
        <v>30</v>
      </c>
      <c r="E12" s="10" t="s">
        <v>31</v>
      </c>
      <c r="F12" s="16" t="s">
        <v>55</v>
      </c>
      <c r="G12" s="11" t="s">
        <v>32</v>
      </c>
      <c r="H12" s="19">
        <f>411.86+2.75-1.98</f>
        <v>412.63</v>
      </c>
      <c r="I12" s="19">
        <v>411.86</v>
      </c>
      <c r="J12" s="20">
        <v>411.86</v>
      </c>
      <c r="K12" s="17">
        <f aca="true" t="shared" si="0" ref="K12:K19">SUM(H12:J12)</f>
        <v>1236.35</v>
      </c>
      <c r="L12" s="21" t="s">
        <v>28</v>
      </c>
    </row>
    <row r="13" spans="1:12" s="3" customFormat="1" ht="193.5" customHeight="1">
      <c r="A13" s="11" t="s">
        <v>9</v>
      </c>
      <c r="B13" s="22" t="s">
        <v>29</v>
      </c>
      <c r="C13" s="23" t="s">
        <v>47</v>
      </c>
      <c r="D13" s="10" t="s">
        <v>30</v>
      </c>
      <c r="E13" s="10" t="s">
        <v>31</v>
      </c>
      <c r="F13" s="11" t="s">
        <v>56</v>
      </c>
      <c r="G13" s="11" t="s">
        <v>32</v>
      </c>
      <c r="H13" s="11">
        <f>227.05+424.68+3.96</f>
        <v>655.69</v>
      </c>
      <c r="I13" s="11">
        <v>227.05</v>
      </c>
      <c r="J13" s="13">
        <v>227.05</v>
      </c>
      <c r="K13" s="17">
        <f t="shared" si="0"/>
        <v>1109.79</v>
      </c>
      <c r="L13" s="21" t="s">
        <v>61</v>
      </c>
    </row>
    <row r="14" spans="1:12" s="3" customFormat="1" ht="207.75" customHeight="1">
      <c r="A14" s="53" t="s">
        <v>62</v>
      </c>
      <c r="B14" s="22" t="s">
        <v>43</v>
      </c>
      <c r="C14" s="15" t="s">
        <v>47</v>
      </c>
      <c r="D14" s="10" t="s">
        <v>30</v>
      </c>
      <c r="E14" s="10" t="s">
        <v>31</v>
      </c>
      <c r="F14" s="11" t="s">
        <v>49</v>
      </c>
      <c r="G14" s="11" t="s">
        <v>32</v>
      </c>
      <c r="H14" s="11">
        <v>4003.91</v>
      </c>
      <c r="I14" s="11">
        <v>4003.91</v>
      </c>
      <c r="J14" s="13">
        <v>4003.91</v>
      </c>
      <c r="K14" s="17">
        <f t="shared" si="0"/>
        <v>12011.73</v>
      </c>
      <c r="L14" s="21" t="s">
        <v>61</v>
      </c>
    </row>
    <row r="15" spans="1:12" s="2" customFormat="1" ht="196.5" customHeight="1">
      <c r="A15" s="53" t="s">
        <v>63</v>
      </c>
      <c r="B15" s="24" t="s">
        <v>44</v>
      </c>
      <c r="C15" s="23" t="s">
        <v>47</v>
      </c>
      <c r="D15" s="10" t="s">
        <v>30</v>
      </c>
      <c r="E15" s="10" t="s">
        <v>31</v>
      </c>
      <c r="F15" s="10" t="s">
        <v>50</v>
      </c>
      <c r="G15" s="11" t="s">
        <v>32</v>
      </c>
      <c r="H15" s="19">
        <v>3953.49</v>
      </c>
      <c r="I15" s="19">
        <v>3953.49</v>
      </c>
      <c r="J15" s="20">
        <v>3953.49</v>
      </c>
      <c r="K15" s="17">
        <f t="shared" si="0"/>
        <v>11860.47</v>
      </c>
      <c r="L15" s="21" t="s">
        <v>34</v>
      </c>
    </row>
    <row r="16" spans="1:12" s="3" customFormat="1" ht="210" customHeight="1">
      <c r="A16" s="53" t="s">
        <v>64</v>
      </c>
      <c r="B16" s="24" t="s">
        <v>44</v>
      </c>
      <c r="C16" s="15" t="s">
        <v>47</v>
      </c>
      <c r="D16" s="10" t="s">
        <v>30</v>
      </c>
      <c r="E16" s="10" t="s">
        <v>31</v>
      </c>
      <c r="F16" s="10" t="s">
        <v>52</v>
      </c>
      <c r="G16" s="11" t="s">
        <v>32</v>
      </c>
      <c r="H16" s="19">
        <f>1577.7-151.68-424.68-324.88-10</f>
        <v>666.4599999999999</v>
      </c>
      <c r="I16" s="19">
        <v>1577.7</v>
      </c>
      <c r="J16" s="20">
        <v>1577.7</v>
      </c>
      <c r="K16" s="17">
        <f t="shared" si="0"/>
        <v>3821.8599999999997</v>
      </c>
      <c r="L16" s="21" t="s">
        <v>34</v>
      </c>
    </row>
    <row r="17" spans="1:12" s="2" customFormat="1" ht="259.5" customHeight="1">
      <c r="A17" s="53" t="s">
        <v>65</v>
      </c>
      <c r="B17" s="25" t="s">
        <v>36</v>
      </c>
      <c r="C17" s="15" t="s">
        <v>47</v>
      </c>
      <c r="D17" s="10" t="s">
        <v>30</v>
      </c>
      <c r="E17" s="10" t="s">
        <v>31</v>
      </c>
      <c r="F17" s="10" t="s">
        <v>51</v>
      </c>
      <c r="G17" s="11" t="s">
        <v>32</v>
      </c>
      <c r="H17" s="19">
        <v>1</v>
      </c>
      <c r="I17" s="19">
        <v>1</v>
      </c>
      <c r="J17" s="19">
        <v>1</v>
      </c>
      <c r="K17" s="26">
        <f t="shared" si="0"/>
        <v>3</v>
      </c>
      <c r="L17" s="21" t="s">
        <v>34</v>
      </c>
    </row>
    <row r="18" spans="1:12" s="3" customFormat="1" ht="210" customHeight="1">
      <c r="A18" s="53" t="s">
        <v>66</v>
      </c>
      <c r="B18" s="27" t="s">
        <v>67</v>
      </c>
      <c r="C18" s="23" t="s">
        <v>47</v>
      </c>
      <c r="D18" s="10" t="s">
        <v>30</v>
      </c>
      <c r="E18" s="10" t="s">
        <v>31</v>
      </c>
      <c r="F18" s="11"/>
      <c r="G18" s="11"/>
      <c r="H18" s="19">
        <f>6246.28+1970.58+1741.77+525.19</f>
        <v>10483.820000000002</v>
      </c>
      <c r="I18" s="19">
        <v>6246.28</v>
      </c>
      <c r="J18" s="20">
        <v>6246.28</v>
      </c>
      <c r="K18" s="17">
        <f t="shared" si="0"/>
        <v>22976.38</v>
      </c>
      <c r="L18" s="21" t="s">
        <v>68</v>
      </c>
    </row>
    <row r="19" spans="1:12" s="2" customFormat="1" ht="248.25" customHeight="1">
      <c r="A19" s="19" t="s">
        <v>69</v>
      </c>
      <c r="B19" s="28" t="s">
        <v>37</v>
      </c>
      <c r="C19" s="15" t="s">
        <v>47</v>
      </c>
      <c r="D19" s="10" t="s">
        <v>30</v>
      </c>
      <c r="E19" s="10" t="s">
        <v>31</v>
      </c>
      <c r="F19" s="10" t="s">
        <v>53</v>
      </c>
      <c r="G19" s="11" t="s">
        <v>32</v>
      </c>
      <c r="H19" s="19">
        <v>917.9</v>
      </c>
      <c r="I19" s="20">
        <v>917.9</v>
      </c>
      <c r="J19" s="20">
        <v>917.9</v>
      </c>
      <c r="K19" s="17">
        <f t="shared" si="0"/>
        <v>2753.7</v>
      </c>
      <c r="L19" s="21" t="s">
        <v>34</v>
      </c>
    </row>
    <row r="20" spans="1:12" s="3" customFormat="1" ht="20.25" customHeight="1">
      <c r="A20" s="68" t="s">
        <v>10</v>
      </c>
      <c r="B20" s="69"/>
      <c r="C20" s="29"/>
      <c r="D20" s="30"/>
      <c r="E20" s="30"/>
      <c r="F20" s="30"/>
      <c r="G20" s="30"/>
      <c r="H20" s="31">
        <f>SUM(H11:H19)</f>
        <v>21508.660000000003</v>
      </c>
      <c r="I20" s="31">
        <f>SUM(I11:I19)</f>
        <v>17752.18</v>
      </c>
      <c r="J20" s="31">
        <f>SUM(J11:J19)</f>
        <v>17752.18</v>
      </c>
      <c r="K20" s="31">
        <f>SUM(K11:K19)</f>
        <v>57013.020000000004</v>
      </c>
      <c r="L20" s="32"/>
    </row>
    <row r="21" spans="1:12" s="2" customFormat="1" ht="14.25" customHeight="1">
      <c r="A21" s="63" t="s">
        <v>25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33"/>
    </row>
    <row r="22" spans="1:12" ht="72.75" customHeight="1">
      <c r="A22" s="34" t="s">
        <v>11</v>
      </c>
      <c r="B22" s="35" t="s">
        <v>18</v>
      </c>
      <c r="C22" s="35" t="s">
        <v>48</v>
      </c>
      <c r="D22" s="16" t="s">
        <v>30</v>
      </c>
      <c r="E22" s="16" t="s">
        <v>31</v>
      </c>
      <c r="F22" s="16" t="s">
        <v>33</v>
      </c>
      <c r="G22" s="13" t="s">
        <v>32</v>
      </c>
      <c r="H22" s="36"/>
      <c r="I22" s="36"/>
      <c r="J22" s="36"/>
      <c r="K22" s="37">
        <f>SUM(H22:J22)</f>
        <v>0</v>
      </c>
      <c r="L22" s="18" t="s">
        <v>70</v>
      </c>
    </row>
    <row r="23" spans="1:12" s="4" customFormat="1" ht="89.25" customHeight="1">
      <c r="A23" s="38" t="s">
        <v>12</v>
      </c>
      <c r="B23" s="39" t="s">
        <v>19</v>
      </c>
      <c r="C23" s="35" t="s">
        <v>48</v>
      </c>
      <c r="D23" s="39"/>
      <c r="E23" s="39"/>
      <c r="F23" s="40" t="s">
        <v>1</v>
      </c>
      <c r="G23" s="40"/>
      <c r="H23" s="36"/>
      <c r="I23" s="36"/>
      <c r="J23" s="36"/>
      <c r="K23" s="37">
        <f>SUM(H23:J23)</f>
        <v>0</v>
      </c>
      <c r="L23" s="21" t="s">
        <v>20</v>
      </c>
    </row>
    <row r="24" spans="1:12" ht="177" customHeight="1">
      <c r="A24" s="10" t="s">
        <v>13</v>
      </c>
      <c r="B24" s="21" t="s">
        <v>57</v>
      </c>
      <c r="C24" s="35" t="s">
        <v>48</v>
      </c>
      <c r="D24" s="10" t="s">
        <v>30</v>
      </c>
      <c r="E24" s="10" t="s">
        <v>31</v>
      </c>
      <c r="F24" s="10" t="s">
        <v>40</v>
      </c>
      <c r="G24" s="11" t="s">
        <v>32</v>
      </c>
      <c r="H24" s="36">
        <v>19612.48</v>
      </c>
      <c r="I24" s="36"/>
      <c r="J24" s="36"/>
      <c r="K24" s="37">
        <f>SUM(H24:J24)</f>
        <v>19612.48</v>
      </c>
      <c r="L24" s="21" t="s">
        <v>21</v>
      </c>
    </row>
    <row r="25" spans="1:12" ht="176.25" customHeight="1">
      <c r="A25" s="10" t="s">
        <v>3</v>
      </c>
      <c r="B25" s="41" t="s">
        <v>46</v>
      </c>
      <c r="C25" s="35" t="s">
        <v>48</v>
      </c>
      <c r="D25" s="10" t="s">
        <v>30</v>
      </c>
      <c r="E25" s="10" t="s">
        <v>31</v>
      </c>
      <c r="F25" s="10" t="s">
        <v>41</v>
      </c>
      <c r="G25" s="11" t="s">
        <v>32</v>
      </c>
      <c r="H25" s="36">
        <v>324.88</v>
      </c>
      <c r="I25" s="36"/>
      <c r="J25" s="36"/>
      <c r="K25" s="37">
        <f>SUM(H25:J25)</f>
        <v>324.88</v>
      </c>
      <c r="L25" s="21" t="s">
        <v>22</v>
      </c>
    </row>
    <row r="26" spans="1:12" s="4" customFormat="1" ht="99" customHeight="1">
      <c r="A26" s="42" t="s">
        <v>71</v>
      </c>
      <c r="B26" s="21" t="s">
        <v>45</v>
      </c>
      <c r="C26" s="35" t="s">
        <v>48</v>
      </c>
      <c r="D26" s="42" t="s">
        <v>30</v>
      </c>
      <c r="E26" s="42" t="s">
        <v>31</v>
      </c>
      <c r="F26" s="42" t="s">
        <v>42</v>
      </c>
      <c r="G26" s="40" t="s">
        <v>32</v>
      </c>
      <c r="H26" s="36"/>
      <c r="I26" s="36"/>
      <c r="J26" s="36"/>
      <c r="K26" s="37">
        <f>SUM(H26:J26)</f>
        <v>0</v>
      </c>
      <c r="L26" s="21" t="s">
        <v>23</v>
      </c>
    </row>
    <row r="27" spans="1:12" ht="21" customHeight="1">
      <c r="A27" s="43"/>
      <c r="B27" s="44" t="s">
        <v>14</v>
      </c>
      <c r="C27" s="44"/>
      <c r="D27" s="45"/>
      <c r="E27" s="46"/>
      <c r="F27" s="46"/>
      <c r="G27" s="46"/>
      <c r="H27" s="47">
        <f>SUM(H22:H26)</f>
        <v>19937.36</v>
      </c>
      <c r="I27" s="47">
        <f>SUM(I22:I26)</f>
        <v>0</v>
      </c>
      <c r="J27" s="47">
        <f>SUM(J22:J26)</f>
        <v>0</v>
      </c>
      <c r="K27" s="47">
        <f>SUM(K22:K26)</f>
        <v>19937.36</v>
      </c>
      <c r="L27" s="48"/>
    </row>
    <row r="28" spans="1:12" ht="26.25" customHeight="1">
      <c r="A28" s="49"/>
      <c r="B28" s="44" t="s">
        <v>0</v>
      </c>
      <c r="C28" s="44"/>
      <c r="D28" s="50"/>
      <c r="E28" s="50"/>
      <c r="F28" s="50"/>
      <c r="G28" s="50"/>
      <c r="H28" s="51">
        <f>H20+H27</f>
        <v>41446.020000000004</v>
      </c>
      <c r="I28" s="51">
        <f>I20+I27</f>
        <v>17752.18</v>
      </c>
      <c r="J28" s="51">
        <f>J20+J27</f>
        <v>17752.18</v>
      </c>
      <c r="K28" s="51">
        <f>K20+K27</f>
        <v>76950.38</v>
      </c>
      <c r="L28" s="52"/>
    </row>
    <row r="29" spans="1:12" s="1" customFormat="1" ht="28.5" customHeight="1">
      <c r="A29" s="65" t="s">
        <v>72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</row>
    <row r="30" spans="1:12" ht="15.75" customHeight="1">
      <c r="A30" s="6"/>
      <c r="B30" s="7"/>
      <c r="C30" s="7"/>
      <c r="D30" s="8"/>
      <c r="E30" s="8"/>
      <c r="F30" s="8"/>
      <c r="G30" s="8"/>
      <c r="H30" s="8"/>
      <c r="I30" s="8"/>
      <c r="J30" s="8"/>
      <c r="K30" s="9"/>
      <c r="L30" s="8"/>
    </row>
    <row r="31" spans="1:12" ht="12.75">
      <c r="A31" s="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.75">
      <c r="A32" s="6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2.75">
      <c r="A33" s="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2.75">
      <c r="A34" s="6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2.75">
      <c r="A35" s="6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</sheetData>
  <sheetProtection/>
  <mergeCells count="16">
    <mergeCell ref="A21:K21"/>
    <mergeCell ref="A29:L29"/>
    <mergeCell ref="A5:L5"/>
    <mergeCell ref="A6:L6"/>
    <mergeCell ref="A20:B20"/>
    <mergeCell ref="K7:K8"/>
    <mergeCell ref="A9:K9"/>
    <mergeCell ref="D7:G7"/>
    <mergeCell ref="A7:A8"/>
    <mergeCell ref="B7:B8"/>
    <mergeCell ref="H7:J7"/>
    <mergeCell ref="L7:L8"/>
    <mergeCell ref="A2:L2"/>
    <mergeCell ref="A3:L3"/>
    <mergeCell ref="A4:L4"/>
    <mergeCell ref="A10:L10"/>
  </mergeCells>
  <printOptions/>
  <pageMargins left="0.35433070866141736" right="0.35433070866141736" top="0.5905511811023623" bottom="0.3937007874015748" header="0.5118110236220472" footer="0.5118110236220472"/>
  <pageSetup horizontalDpi="200" verticalDpi="200" orientation="landscape" paperSize="9" scale="70" r:id="rId1"/>
  <rowBreaks count="1" manualBreakCount="1">
    <brk id="2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Олеся</cp:lastModifiedBy>
  <cp:lastPrinted>2017-10-20T01:51:47Z</cp:lastPrinted>
  <dcterms:created xsi:type="dcterms:W3CDTF">2010-09-05T13:57:35Z</dcterms:created>
  <dcterms:modified xsi:type="dcterms:W3CDTF">2018-05-23T04:07:59Z</dcterms:modified>
  <cp:category/>
  <cp:version/>
  <cp:contentType/>
  <cp:contentStatus/>
</cp:coreProperties>
</file>