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<sst xmlns="http://schemas.openxmlformats.org/spreadsheetml/2006/main" count="120" uniqueCount="69">
  <si>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</si>
  <si>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</si>
  <si>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</si>
  <si>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</si>
  <si>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</si>
  <si>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</si>
  <si>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</si>
  <si>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</si>
  <si>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</si>
  <si>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</si>
  <si>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</si>
  <si>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</si>
  <si>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</si>
  <si>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</si>
  <si>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</si>
  <si>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</si>
  <si>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</si>
  <si>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</si>
  <si>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</si>
  <si>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</si>
  <si>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</si>
  <si>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</si>
  <si>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</si>
  <si>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</si>
  <si>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</si>
  <si>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</si>
  <si>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</si>
  <si>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</si>
  <si>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</si>
  <si>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</si>
  <si>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</si>
  <si>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</si>
  <si>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</si>
  <si>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</si>
  <si>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</si>
  <si>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</si>
  <si>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</si>
  <si>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</si>
  <si>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</si>
  <si>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</si>
  <si>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</si>
  <si>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</si>
  <si>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</si>
  <si>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</si>
  <si>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</si>
  <si>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</si>
  <si>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</si>
  <si>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</si>
  <si>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</si>
  <si>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</si>
  <si>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</si>
  <si>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</si>
  <si>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</si>
  <si>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</si>
  <si>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>Итого за период  2019-2021год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</si>
  <si>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</si>
  <si>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</si>
  <si>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</si>
  <si>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</si>
  <si>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</si>
  <si>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</si>
  <si>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</si>
  <si>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</si>
  <si>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</si>
  <si>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</si>
  <si>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</si>
  <si>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Приложение № 5</t>
  </si>
  <si>
    <t>к постановлению Администрации города Шарыпово</t>
  </si>
  <si>
    <t>от 18.12.2019 года № 286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</si>
</sst>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46" fillId="0" borderId="16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A5" sqref="A5:L5"/>
    </sheetView>
  </sheetViews>
  <sheetFormatPr defaultColWidth="9.00390625" defaultRowHeight="12.75"/>
  <cols>
    <col min="1" max="1" width="5.3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15.75" customHeight="1">
      <c r="A2" s="53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6.5" customHeight="1">
      <c r="A3" s="53" t="s">
        <v>67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3" t="s">
        <v>68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73.5" customHeight="1">
      <c r="A5" s="58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32.25" customHeight="1">
      <c r="A6" s="59" t="s">
        <v>37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30" customHeight="1">
      <c r="A7" s="64" t="s">
        <v>1</v>
      </c>
      <c r="B7" s="62" t="s">
        <v>15</v>
      </c>
      <c r="C7" s="8"/>
      <c r="D7" s="62" t="s">
        <v>4</v>
      </c>
      <c r="E7" s="62"/>
      <c r="F7" s="62"/>
      <c r="G7" s="62"/>
      <c r="H7" s="65"/>
      <c r="I7" s="65"/>
      <c r="J7" s="66"/>
      <c r="K7" s="62" t="s">
        <v>54</v>
      </c>
      <c r="L7" s="67" t="s">
        <v>16</v>
      </c>
    </row>
    <row r="8" spans="1:12" ht="41.25" customHeight="1">
      <c r="A8" s="64"/>
      <c r="B8" s="62"/>
      <c r="C8" s="8" t="s">
        <v>5</v>
      </c>
      <c r="D8" s="8" t="s">
        <v>5</v>
      </c>
      <c r="E8" s="8" t="s">
        <v>17</v>
      </c>
      <c r="F8" s="8" t="s">
        <v>6</v>
      </c>
      <c r="G8" s="8" t="s">
        <v>7</v>
      </c>
      <c r="H8" s="8">
        <v>2019</v>
      </c>
      <c r="I8" s="8">
        <v>2020</v>
      </c>
      <c r="J8" s="8">
        <v>2021</v>
      </c>
      <c r="K8" s="62"/>
      <c r="L8" s="68"/>
    </row>
    <row r="9" spans="1:12" ht="23.25" customHeight="1">
      <c r="A9" s="63" t="s">
        <v>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9"/>
    </row>
    <row r="10" spans="1:12" s="2" customFormat="1" ht="37.5" customHeight="1">
      <c r="A10" s="69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10"/>
    </row>
    <row r="11" spans="1:12" s="2" customFormat="1" ht="209.25" customHeight="1">
      <c r="A11" s="11" t="s">
        <v>8</v>
      </c>
      <c r="B11" s="12" t="s">
        <v>34</v>
      </c>
      <c r="C11" s="13" t="s">
        <v>41</v>
      </c>
      <c r="D11" s="14" t="s">
        <v>29</v>
      </c>
      <c r="E11" s="14" t="s">
        <v>30</v>
      </c>
      <c r="F11" s="14" t="s">
        <v>48</v>
      </c>
      <c r="G11" s="11" t="s">
        <v>31</v>
      </c>
      <c r="H11" s="11">
        <f>412.99+5.6</f>
        <v>418.59000000000003</v>
      </c>
      <c r="I11" s="11">
        <v>412.99</v>
      </c>
      <c r="J11" s="11">
        <v>412.99</v>
      </c>
      <c r="K11" s="15">
        <f aca="true" t="shared" si="0" ref="K11:K19">SUM(H11:J11)</f>
        <v>1244.5700000000002</v>
      </c>
      <c r="L11" s="16" t="s">
        <v>26</v>
      </c>
    </row>
    <row r="12" spans="1:12" s="2" customFormat="1" ht="201.75" customHeight="1">
      <c r="A12" s="8" t="s">
        <v>2</v>
      </c>
      <c r="B12" s="12" t="s">
        <v>34</v>
      </c>
      <c r="C12" s="13" t="s">
        <v>41</v>
      </c>
      <c r="D12" s="7" t="s">
        <v>29</v>
      </c>
      <c r="E12" s="7" t="s">
        <v>30</v>
      </c>
      <c r="F12" s="14" t="s">
        <v>49</v>
      </c>
      <c r="G12" s="8" t="s">
        <v>31</v>
      </c>
      <c r="H12" s="17">
        <f>411.86+5.6</f>
        <v>417.46000000000004</v>
      </c>
      <c r="I12" s="18">
        <v>411.86</v>
      </c>
      <c r="J12" s="18">
        <v>411.86</v>
      </c>
      <c r="K12" s="15">
        <f t="shared" si="0"/>
        <v>1241.18</v>
      </c>
      <c r="L12" s="19" t="s">
        <v>27</v>
      </c>
    </row>
    <row r="13" spans="1:12" s="3" customFormat="1" ht="193.5" customHeight="1">
      <c r="A13" s="8" t="s">
        <v>9</v>
      </c>
      <c r="B13" s="20" t="s">
        <v>28</v>
      </c>
      <c r="C13" s="21" t="s">
        <v>41</v>
      </c>
      <c r="D13" s="7" t="s">
        <v>29</v>
      </c>
      <c r="E13" s="7" t="s">
        <v>30</v>
      </c>
      <c r="F13" s="8" t="s">
        <v>50</v>
      </c>
      <c r="G13" s="8" t="s">
        <v>31</v>
      </c>
      <c r="H13" s="8">
        <f>227.15-11.2+403.7-97.48-19.14</f>
        <v>503.03</v>
      </c>
      <c r="I13" s="11">
        <v>227.05</v>
      </c>
      <c r="J13" s="11">
        <v>227.05</v>
      </c>
      <c r="K13" s="15">
        <f t="shared" si="0"/>
        <v>957.1299999999999</v>
      </c>
      <c r="L13" s="19" t="s">
        <v>63</v>
      </c>
    </row>
    <row r="14" spans="1:12" s="3" customFormat="1" ht="207.75" customHeight="1">
      <c r="A14" s="8" t="s">
        <v>56</v>
      </c>
      <c r="B14" s="20" t="s">
        <v>38</v>
      </c>
      <c r="C14" s="13" t="s">
        <v>41</v>
      </c>
      <c r="D14" s="7" t="s">
        <v>29</v>
      </c>
      <c r="E14" s="7" t="s">
        <v>30</v>
      </c>
      <c r="F14" s="8" t="s">
        <v>43</v>
      </c>
      <c r="G14" s="8" t="s">
        <v>31</v>
      </c>
      <c r="H14" s="8">
        <f>4401.5+88.03-322.67</f>
        <v>4166.86</v>
      </c>
      <c r="I14" s="11">
        <f>4401.5</f>
        <v>4401.5</v>
      </c>
      <c r="J14" s="11">
        <f>4401.5</f>
        <v>4401.5</v>
      </c>
      <c r="K14" s="15">
        <f t="shared" si="0"/>
        <v>12969.86</v>
      </c>
      <c r="L14" s="19" t="s">
        <v>63</v>
      </c>
    </row>
    <row r="15" spans="1:12" s="2" customFormat="1" ht="196.5" customHeight="1">
      <c r="A15" s="8" t="s">
        <v>57</v>
      </c>
      <c r="B15" s="22" t="s">
        <v>39</v>
      </c>
      <c r="C15" s="21" t="s">
        <v>41</v>
      </c>
      <c r="D15" s="7" t="s">
        <v>29</v>
      </c>
      <c r="E15" s="7" t="s">
        <v>30</v>
      </c>
      <c r="F15" s="7" t="s">
        <v>44</v>
      </c>
      <c r="G15" s="8" t="s">
        <v>31</v>
      </c>
      <c r="H15" s="17">
        <f>4291.1-88.03+322.67</f>
        <v>4525.740000000001</v>
      </c>
      <c r="I15" s="18">
        <f>4291.1</f>
        <v>4291.1</v>
      </c>
      <c r="J15" s="18">
        <f>4291.1</f>
        <v>4291.1</v>
      </c>
      <c r="K15" s="15">
        <f t="shared" si="0"/>
        <v>13107.94</v>
      </c>
      <c r="L15" s="19" t="s">
        <v>33</v>
      </c>
    </row>
    <row r="16" spans="1:12" s="3" customFormat="1" ht="210" customHeight="1">
      <c r="A16" s="8" t="s">
        <v>58</v>
      </c>
      <c r="B16" s="22" t="s">
        <v>39</v>
      </c>
      <c r="C16" s="13" t="s">
        <v>41</v>
      </c>
      <c r="D16" s="7" t="s">
        <v>29</v>
      </c>
      <c r="E16" s="7" t="s">
        <v>30</v>
      </c>
      <c r="F16" s="7" t="s">
        <v>46</v>
      </c>
      <c r="G16" s="8" t="s">
        <v>31</v>
      </c>
      <c r="H16" s="17">
        <v>0</v>
      </c>
      <c r="I16" s="18">
        <v>0</v>
      </c>
      <c r="J16" s="18">
        <v>0</v>
      </c>
      <c r="K16" s="15">
        <f t="shared" si="0"/>
        <v>0</v>
      </c>
      <c r="L16" s="19" t="s">
        <v>33</v>
      </c>
    </row>
    <row r="17" spans="1:12" s="2" customFormat="1" ht="259.5" customHeight="1">
      <c r="A17" s="8" t="s">
        <v>59</v>
      </c>
      <c r="B17" s="23" t="s">
        <v>35</v>
      </c>
      <c r="C17" s="13" t="s">
        <v>41</v>
      </c>
      <c r="D17" s="7" t="s">
        <v>29</v>
      </c>
      <c r="E17" s="7" t="s">
        <v>30</v>
      </c>
      <c r="F17" s="7" t="s">
        <v>45</v>
      </c>
      <c r="G17" s="8" t="s">
        <v>31</v>
      </c>
      <c r="H17" s="17">
        <v>1</v>
      </c>
      <c r="I17" s="17">
        <v>1</v>
      </c>
      <c r="J17" s="17">
        <v>1</v>
      </c>
      <c r="K17" s="15">
        <f t="shared" si="0"/>
        <v>3</v>
      </c>
      <c r="L17" s="19" t="s">
        <v>33</v>
      </c>
    </row>
    <row r="18" spans="1:12" s="3" customFormat="1" ht="210" customHeight="1">
      <c r="A18" s="8" t="s">
        <v>60</v>
      </c>
      <c r="B18" s="51" t="s">
        <v>64</v>
      </c>
      <c r="C18" s="21" t="s">
        <v>41</v>
      </c>
      <c r="D18" s="7" t="s">
        <v>29</v>
      </c>
      <c r="E18" s="7" t="s">
        <v>30</v>
      </c>
      <c r="F18" s="8"/>
      <c r="G18" s="8"/>
      <c r="H18" s="17">
        <f>6246.28+14.23+2215.2+33.72+1923.47-448+42.97</f>
        <v>10027.869999999997</v>
      </c>
      <c r="I18" s="18">
        <v>6246.28</v>
      </c>
      <c r="J18" s="18">
        <v>6246.28</v>
      </c>
      <c r="K18" s="15">
        <f t="shared" si="0"/>
        <v>22520.429999999997</v>
      </c>
      <c r="L18" s="19" t="s">
        <v>65</v>
      </c>
    </row>
    <row r="19" spans="1:12" s="2" customFormat="1" ht="248.25" customHeight="1">
      <c r="A19" s="17" t="s">
        <v>61</v>
      </c>
      <c r="B19" s="52" t="s">
        <v>36</v>
      </c>
      <c r="C19" s="13" t="s">
        <v>41</v>
      </c>
      <c r="D19" s="7" t="s">
        <v>29</v>
      </c>
      <c r="E19" s="7" t="s">
        <v>30</v>
      </c>
      <c r="F19" s="7" t="s">
        <v>47</v>
      </c>
      <c r="G19" s="8" t="s">
        <v>31</v>
      </c>
      <c r="H19" s="18">
        <f>519.5+121.19</f>
        <v>640.69</v>
      </c>
      <c r="I19" s="18">
        <f>519.5</f>
        <v>519.5</v>
      </c>
      <c r="J19" s="18">
        <f>519.5</f>
        <v>519.5</v>
      </c>
      <c r="K19" s="15">
        <f t="shared" si="0"/>
        <v>1679.69</v>
      </c>
      <c r="L19" s="19" t="s">
        <v>33</v>
      </c>
    </row>
    <row r="20" spans="1:12" s="3" customFormat="1" ht="20.25" customHeight="1">
      <c r="A20" s="60" t="s">
        <v>10</v>
      </c>
      <c r="B20" s="61"/>
      <c r="C20" s="24"/>
      <c r="D20" s="25"/>
      <c r="E20" s="25"/>
      <c r="F20" s="25"/>
      <c r="G20" s="25"/>
      <c r="H20" s="26">
        <f>SUM(H11:H19)</f>
        <v>20701.239999999994</v>
      </c>
      <c r="I20" s="26">
        <f>SUM(I11:I19)</f>
        <v>16511.28</v>
      </c>
      <c r="J20" s="26">
        <f>SUM(J11:J19)</f>
        <v>16511.28</v>
      </c>
      <c r="K20" s="26">
        <f>SUM(K11:K19)</f>
        <v>53723.8</v>
      </c>
      <c r="L20" s="27"/>
    </row>
    <row r="21" spans="1:12" s="2" customFormat="1" ht="14.25" customHeight="1">
      <c r="A21" s="56" t="s">
        <v>24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28"/>
    </row>
    <row r="22" spans="1:12" ht="72.75" customHeight="1">
      <c r="A22" s="29" t="s">
        <v>11</v>
      </c>
      <c r="B22" s="30" t="s">
        <v>18</v>
      </c>
      <c r="C22" s="30" t="s">
        <v>42</v>
      </c>
      <c r="D22" s="14" t="s">
        <v>29</v>
      </c>
      <c r="E22" s="14" t="s">
        <v>30</v>
      </c>
      <c r="F22" s="14" t="s">
        <v>32</v>
      </c>
      <c r="G22" s="11" t="s">
        <v>31</v>
      </c>
      <c r="H22" s="31"/>
      <c r="I22" s="31"/>
      <c r="J22" s="31"/>
      <c r="K22" s="32">
        <f>SUM(H22:J22)</f>
        <v>0</v>
      </c>
      <c r="L22" s="16" t="s">
        <v>62</v>
      </c>
    </row>
    <row r="23" spans="1:12" s="4" customFormat="1" ht="89.25" customHeight="1">
      <c r="A23" s="33" t="s">
        <v>12</v>
      </c>
      <c r="B23" s="34" t="s">
        <v>19</v>
      </c>
      <c r="C23" s="30" t="s">
        <v>42</v>
      </c>
      <c r="D23" s="34"/>
      <c r="E23" s="34"/>
      <c r="F23" s="35" t="s">
        <v>1</v>
      </c>
      <c r="G23" s="35"/>
      <c r="H23" s="31"/>
      <c r="I23" s="31"/>
      <c r="J23" s="31"/>
      <c r="K23" s="32">
        <f>SUM(H23:J23)</f>
        <v>0</v>
      </c>
      <c r="L23" s="19" t="s">
        <v>20</v>
      </c>
    </row>
    <row r="24" spans="1:12" ht="194.25" customHeight="1">
      <c r="A24" s="7" t="s">
        <v>13</v>
      </c>
      <c r="B24" s="19" t="s">
        <v>52</v>
      </c>
      <c r="C24" s="30" t="s">
        <v>42</v>
      </c>
      <c r="D24" s="7" t="s">
        <v>29</v>
      </c>
      <c r="E24" s="7" t="s">
        <v>30</v>
      </c>
      <c r="F24" s="7" t="s">
        <v>51</v>
      </c>
      <c r="G24" s="8" t="s">
        <v>31</v>
      </c>
      <c r="H24" s="31">
        <v>3248.8</v>
      </c>
      <c r="I24" s="31"/>
      <c r="J24" s="31"/>
      <c r="K24" s="32">
        <f>SUM(H24:J24)</f>
        <v>3248.8</v>
      </c>
      <c r="L24" s="19" t="s">
        <v>21</v>
      </c>
    </row>
    <row r="25" spans="1:12" ht="143.25" customHeight="1">
      <c r="A25" s="7" t="s">
        <v>3</v>
      </c>
      <c r="B25" s="36" t="s">
        <v>40</v>
      </c>
      <c r="C25" s="30" t="s">
        <v>42</v>
      </c>
      <c r="D25" s="7" t="s">
        <v>29</v>
      </c>
      <c r="E25" s="7" t="s">
        <v>30</v>
      </c>
      <c r="F25" s="7" t="s">
        <v>53</v>
      </c>
      <c r="G25" s="8" t="s">
        <v>31</v>
      </c>
      <c r="H25" s="31">
        <v>324.88</v>
      </c>
      <c r="I25" s="31"/>
      <c r="J25" s="31"/>
      <c r="K25" s="32">
        <f>SUM(H25:J25)</f>
        <v>324.88</v>
      </c>
      <c r="L25" s="19" t="s">
        <v>22</v>
      </c>
    </row>
    <row r="26" spans="1:12" ht="21" customHeight="1">
      <c r="A26" s="37"/>
      <c r="B26" s="38" t="s">
        <v>14</v>
      </c>
      <c r="C26" s="38"/>
      <c r="D26" s="39"/>
      <c r="E26" s="40"/>
      <c r="F26" s="40"/>
      <c r="G26" s="40"/>
      <c r="H26" s="41">
        <f>SUM(H22:H25)</f>
        <v>3573.6800000000003</v>
      </c>
      <c r="I26" s="41">
        <f>SUM(I22:I25)</f>
        <v>0</v>
      </c>
      <c r="J26" s="41">
        <f>SUM(J22:J25)</f>
        <v>0</v>
      </c>
      <c r="K26" s="41">
        <f>SUM(K22:K25)</f>
        <v>3573.6800000000003</v>
      </c>
      <c r="L26" s="42"/>
    </row>
    <row r="27" spans="1:12" ht="23.25" customHeight="1">
      <c r="A27" s="43"/>
      <c r="B27" s="38" t="s">
        <v>0</v>
      </c>
      <c r="C27" s="38"/>
      <c r="D27" s="44"/>
      <c r="E27" s="44"/>
      <c r="F27" s="44"/>
      <c r="G27" s="44"/>
      <c r="H27" s="45">
        <f>H20+H26</f>
        <v>24274.919999999995</v>
      </c>
      <c r="I27" s="45">
        <f>I20+I26</f>
        <v>16511.28</v>
      </c>
      <c r="J27" s="45">
        <f>J20+J26</f>
        <v>16511.28</v>
      </c>
      <c r="K27" s="45">
        <f>K20+K26</f>
        <v>57297.48</v>
      </c>
      <c r="L27" s="46"/>
    </row>
    <row r="28" spans="1:12" s="1" customFormat="1" ht="28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5.75" customHeight="1">
      <c r="A29" s="47"/>
      <c r="B29" s="48"/>
      <c r="C29" s="48"/>
      <c r="D29" s="49"/>
      <c r="E29" s="49"/>
      <c r="F29" s="49"/>
      <c r="G29" s="49"/>
      <c r="H29" s="49"/>
      <c r="I29" s="49"/>
      <c r="J29" s="49"/>
      <c r="K29" s="50"/>
      <c r="L29" s="49"/>
    </row>
    <row r="30" spans="1:12" ht="12.75">
      <c r="A30" s="4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4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4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.75">
      <c r="A33" s="4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2.75">
      <c r="A34" s="4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</sheetData>
  <sheetProtection/>
  <mergeCells count="16">
    <mergeCell ref="D7:G7"/>
    <mergeCell ref="A7:A8"/>
    <mergeCell ref="B7:B8"/>
    <mergeCell ref="H7:J7"/>
    <mergeCell ref="L7:L8"/>
    <mergeCell ref="A10:K10"/>
    <mergeCell ref="A2:L2"/>
    <mergeCell ref="A3:L3"/>
    <mergeCell ref="A4:L4"/>
    <mergeCell ref="A28:L28"/>
    <mergeCell ref="A21:K21"/>
    <mergeCell ref="A5:L5"/>
    <mergeCell ref="A6:L6"/>
    <mergeCell ref="A20:B20"/>
    <mergeCell ref="K7:K8"/>
    <mergeCell ref="A9:K9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2019-10-18T01:25:49Z</cp:lastPrinted>
  <dcterms:created xsi:type="dcterms:W3CDTF">2010-09-05T13:57:35Z</dcterms:created>
  <dcterms:modified xsi:type="dcterms:W3CDTF">2019-12-18T07:23:03Z</dcterms:modified>
  <cp:category/>
  <cp:version/>
  <cp:contentType/>
  <cp:contentStatus/>
</cp:coreProperties>
</file>