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0602\Desktop\об утверждении перечня УК\решение об определении УО\"/>
    </mc:Choice>
  </mc:AlternateContent>
  <bookViews>
    <workbookView xWindow="0" yWindow="0" windowWidth="24000" windowHeight="9735"/>
  </bookViews>
  <sheets>
    <sheet name="стр.1 (без НДС)" sheetId="3" r:id="rId1"/>
  </sheets>
  <definedNames>
    <definedName name="_xlnm.Print_Titles" localSheetId="0">'стр.1 (без НДС)'!$8:$8</definedName>
    <definedName name="_xlnm.Print_Area" localSheetId="0">'стр.1 (без НДС)'!$A$1:$DD$48</definedName>
  </definedNames>
  <calcPr calcId="152511"/>
</workbook>
</file>

<file path=xl/calcChain.xml><?xml version="1.0" encoding="utf-8"?>
<calcChain xmlns="http://schemas.openxmlformats.org/spreadsheetml/2006/main">
  <c r="CK48" i="3" l="1"/>
  <c r="CK47" i="3" l="1"/>
  <c r="CK46" i="3"/>
  <c r="CK45" i="3"/>
  <c r="CK34" i="3"/>
  <c r="CK33" i="3"/>
  <c r="CK29" i="3"/>
  <c r="BQ47" i="3" l="1"/>
  <c r="BQ46" i="3"/>
  <c r="BQ45" i="3"/>
  <c r="BQ44" i="3"/>
  <c r="BQ34" i="3"/>
  <c r="BQ33" i="3"/>
  <c r="BQ29" i="3"/>
  <c r="BQ23" i="3"/>
  <c r="BQ10" i="3"/>
</calcChain>
</file>

<file path=xl/sharedStrings.xml><?xml version="1.0" encoding="utf-8"?>
<sst xmlns="http://schemas.openxmlformats.org/spreadsheetml/2006/main" count="86" uniqueCount="60">
  <si>
    <t>Годовая плата (рублей)</t>
  </si>
  <si>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</si>
  <si>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</si>
  <si>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</si>
  <si>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</si>
  <si>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</si>
  <si>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</si>
  <si>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</si>
  <si>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</si>
  <si>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2 раза в год</t>
  </si>
  <si>
    <t xml:space="preserve"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</si>
  <si>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</si>
  <si>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</si>
  <si>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</si>
  <si>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</si>
  <si>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</si>
  <si>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</si>
  <si>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</si>
  <si>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очистка крышек люков колодцев и пожарных гидрантов от снега и льда толщиной слоя свыше 5 см;
</t>
  </si>
  <si>
    <t xml:space="preserve">сдвигание свежевыпавшего снега и очистка придомовой территории от снега и льда при наличии колейности свыше 5 см;
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</si>
  <si>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</si>
  <si>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</si>
  <si>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</si>
  <si>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</si>
  <si>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</si>
  <si>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  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</si>
  <si>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</si>
  <si>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</si>
  <si>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</si>
  <si>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</si>
  <si>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</si>
  <si>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</si>
  <si>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</si>
  <si>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</si>
  <si>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 xml:space="preserve">3.4. Работы по содержанию придомовой территории в теплый период года:
подметание и уборка придомовой территории;
</t>
  </si>
  <si>
    <t xml:space="preserve">уборка крыльца и площадки перед входом в подъезд, очистка металлической решетки и приямка.
</t>
  </si>
  <si>
    <t xml:space="preserve">2.3.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
</t>
  </si>
  <si>
    <t xml:space="preserve">2.4.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
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</si>
  <si>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</si>
  <si>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</si>
  <si>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 xml:space="preserve">очистка систем защиты от грязи (металлических решеток, ячеистых покрытий, приямков, текстильных матов).
</t>
  </si>
  <si>
    <t xml:space="preserve">ИТОГО: Размер платы за содержание жилого помещения на 1 кв.м. в меяц, равный размеру платы за содержание жилого помещения на 1 кв.м. в месяц, установленного постановлением Администрации г.Шарыпово от 26.11.2019г.  № 257  на 2020 год </t>
  </si>
  <si>
    <t xml:space="preserve">
Размер платы за содержание жилого помещения на 1 кв. метр общей площади (рублей в месяц) </t>
  </si>
  <si>
    <t xml:space="preserve">1.10. Работы, выполняемые в целях надлежащего содержания полов помещений, относящихся к общему имуществу в многоквартирном доме:  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</si>
  <si>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</t>
  </si>
  <si>
    <t xml:space="preserve">4.Текущий ремонт общего имущества МКД.
Выполнение мероприятий по подготовке к работе в осеннее-зимний период.
</t>
  </si>
  <si>
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работоспособности.
</t>
  </si>
  <si>
    <t>1. 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</si>
  <si>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>периодичность выполнения работ
и оказания услуг, указана в ниже приведенных пунктах по видам работ и услуг</t>
  </si>
  <si>
    <t xml:space="preserve"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 Работы и услуги, предусмотренные разделом 1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
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</si>
  <si>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</si>
  <si>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r>
      <rPr>
        <sz val="11"/>
        <rFont val="Times New Roman"/>
        <family val="1"/>
        <charset val="204"/>
      </rPr>
      <t xml:space="preserve">2.1. Работы, выполняемые в целях надлежащего содержания мусоропроводов многоквартирного дома: 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её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       </t>
    </r>
    <r>
      <rPr>
        <b/>
        <sz val="11"/>
        <rFont val="Times New Roman"/>
        <family val="1"/>
        <charset val="204"/>
      </rPr>
      <t xml:space="preserve">    </t>
    </r>
  </si>
  <si>
    <t xml:space="preserve">2.2. Работы, выполняемые в целях надлежащего содержания систем вентиляции многоквартирного дома:
техническое обслуживание и сезонное управление оборудованием систем вентиляции,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</si>
  <si>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3. Работы и услуги по содержанию иного общего имущества
в многоквартирном доме</t>
  </si>
  <si>
    <t xml:space="preserve">2.5.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 (общедомового) прибора учета электрической энергии, устанволенного в помещениях, отнесенных к общему имуществу многоквартирного дома, а также иного оборудования, входящего в интелектуальную систему учета электрической энергии (мощности).
</t>
  </si>
  <si>
    <t>2.6.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 Работы и услуги, предусмотренные разделом 2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</si>
  <si>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 лестничных площадок и маршей, пандусов и иных мест общего пользования;
</t>
  </si>
  <si>
    <t xml:space="preserve">3.5. Работы по обеспечению вывоза бытовых отходов
3.5.1. 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площадок;
3.5.2. Организация накопления 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 размещению таких отходов.
</t>
  </si>
  <si>
    <t>работ и (или) услуг по управлению многоквартирным домом, услуг и работ по содержанию и ремонту общего имущества в многоквартирном доме №42,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</si>
  <si>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>Приложение №4 к  постановлению Администрации  города Шарыпово  от  20.07.2020 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</si>
</sst>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2" borderId="0" xfId="0" applyFont="1" applyFill="1"/>
    <xf numFmtId="2" fontId="2" fillId="0" borderId="0" xfId="0" applyNumberFormat="1" applyFont="1" applyFill="1"/>
    <xf numFmtId="165" fontId="2" fillId="0" borderId="0" xfId="1" applyFont="1" applyFill="1"/>
    <xf numFmtId="165" fontId="2" fillId="0" borderId="0" xfId="0" applyNumberFormat="1" applyFont="1" applyFill="1"/>
    <xf numFmtId="4" fontId="2" fillId="0" borderId="0" xfId="0" applyNumberFormat="1" applyFont="1" applyFill="1"/>
    <xf numFmtId="165" fontId="2" fillId="3" borderId="0" xfId="1" applyFont="1" applyFill="1"/>
    <xf numFmtId="43" fontId="2" fillId="0" borderId="0" xfId="0" applyNumberFormat="1" applyFont="1" applyFill="1"/>
    <xf numFmtId="0" fontId="2" fillId="4" borderId="0" xfId="0" applyFont="1" applyFill="1"/>
    <xf numFmtId="164" fontId="2" fillId="0" borderId="0" xfId="0" applyNumberFormat="1" applyFont="1" applyFill="1"/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/>
    </xf>
    <xf numFmtId="165" fontId="2" fillId="4" borderId="0" xfId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8"/>
  <sheetViews>
    <sheetView tabSelected="1" zoomScaleNormal="100" zoomScaleSheetLayoutView="75" workbookViewId="0">
      <selection sqref="A1:DD1"/>
    </sheetView>
  </sheetViews>
  <sheetFormatPr defaultColWidth="0.85546875" defaultRowHeight="15.75" x14ac:dyDescent="0.25"/>
  <cols>
    <col min="1" max="41" width="0.85546875" style="1"/>
    <col min="42" max="42" width="79.28515625" style="1" customWidth="1"/>
    <col min="43" max="67" width="0.85546875" style="1"/>
    <col min="68" max="68" width="5.140625" style="1" customWidth="1"/>
    <col min="69" max="69" width="4.42578125" style="1" hidden="1" customWidth="1"/>
    <col min="70" max="87" width="0" style="1" hidden="1" customWidth="1"/>
    <col min="88" max="88" width="14.42578125" style="1" hidden="1" customWidth="1"/>
    <col min="89" max="101" width="0.85546875" style="1"/>
    <col min="102" max="102" width="15.42578125" style="1" bestFit="1" customWidth="1"/>
    <col min="103" max="107" width="0.85546875" style="1"/>
    <col min="108" max="108" width="4.42578125" style="1" customWidth="1"/>
    <col min="109" max="16384" width="0.85546875" style="1"/>
  </cols>
  <sheetData>
    <row r="1" spans="1:108" ht="50.25" customHeight="1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</row>
    <row r="2" spans="1:108" s="2" customFormat="1" ht="36" customHeight="1" x14ac:dyDescent="0.2"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</row>
    <row r="3" spans="1:108" s="3" customFormat="1" ht="16.5" x14ac:dyDescent="0.2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3" customFormat="1" ht="18" customHeight="1" x14ac:dyDescent="0.25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08" s="3" customFormat="1" ht="17.2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3" customFormat="1" ht="16.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36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84" customHeight="1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9" t="s">
        <v>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28" t="s">
        <v>0</v>
      </c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 t="s">
        <v>42</v>
      </c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ht="84" customHeight="1" x14ac:dyDescent="0.25">
      <c r="A9" s="36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8"/>
      <c r="AQ9" s="29" t="s">
        <v>48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1"/>
      <c r="BQ9" s="21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0"/>
      <c r="CK9" s="29">
        <v>1.49</v>
      </c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1"/>
    </row>
    <row r="10" spans="1:108" ht="210.75" customHeight="1" x14ac:dyDescent="0.25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4" t="s">
        <v>4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6"/>
      <c r="BQ10" s="39">
        <f>1597.7*CK10*12</f>
        <v>0</v>
      </c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76">
        <v>0</v>
      </c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8"/>
    </row>
    <row r="11" spans="1:108" ht="126.75" customHeight="1" x14ac:dyDescent="0.25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4" t="s">
        <v>4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6"/>
      <c r="BQ11" s="42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4"/>
      <c r="CK11" s="76">
        <v>0</v>
      </c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ht="145.5" customHeight="1" x14ac:dyDescent="0.25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 t="s">
        <v>4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6"/>
      <c r="BQ12" s="42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4"/>
      <c r="CK12" s="76">
        <v>0</v>
      </c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ht="228" customHeight="1" x14ac:dyDescent="0.25">
      <c r="A13" s="23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9" t="s">
        <v>4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42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4"/>
      <c r="CK13" s="76">
        <v>0</v>
      </c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8"/>
    </row>
    <row r="14" spans="1:108" ht="360.75" customHeight="1" x14ac:dyDescent="0.25">
      <c r="A14" s="2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 t="s">
        <v>27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42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4"/>
      <c r="CK14" s="76">
        <v>0</v>
      </c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8"/>
    </row>
    <row r="15" spans="1:108" ht="112.5" customHeight="1" x14ac:dyDescent="0.25">
      <c r="A15" s="23" t="s">
        <v>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 t="s">
        <v>4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42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4"/>
      <c r="CK15" s="76">
        <v>0</v>
      </c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1:108" ht="182.25" customHeight="1" x14ac:dyDescent="0.25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 t="s">
        <v>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42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4"/>
      <c r="CK16" s="76">
        <v>0</v>
      </c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ht="118.5" customHeight="1" x14ac:dyDescent="0.25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 t="s">
        <v>4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42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4"/>
      <c r="CK17" s="76">
        <v>0</v>
      </c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8"/>
    </row>
    <row r="18" spans="1:108" ht="52.5" customHeight="1" x14ac:dyDescent="0.25">
      <c r="A18" s="23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 t="s">
        <v>4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6"/>
      <c r="BQ18" s="42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/>
      <c r="CK18" s="76">
        <v>0</v>
      </c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</row>
    <row r="19" spans="1:108" ht="93" customHeight="1" x14ac:dyDescent="0.25">
      <c r="A19" s="23" t="s">
        <v>43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 t="s">
        <v>4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6"/>
      <c r="BQ19" s="42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4"/>
      <c r="CK19" s="76">
        <v>0</v>
      </c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8"/>
    </row>
    <row r="20" spans="1:108" ht="155.25" customHeight="1" x14ac:dyDescent="0.25">
      <c r="A20" s="52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  <c r="AQ20" s="24" t="s">
        <v>4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45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7"/>
      <c r="CK20" s="76">
        <v>0</v>
      </c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8"/>
    </row>
    <row r="21" spans="1:108" ht="79.5" customHeight="1" x14ac:dyDescent="0.25">
      <c r="A21" s="36" t="s">
        <v>50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4" t="s">
        <v>48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  <c r="BQ21" s="17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/>
      <c r="CK21" s="76">
        <v>2.21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8"/>
    </row>
    <row r="22" spans="1:108" ht="79.5" customHeight="1" x14ac:dyDescent="0.25">
      <c r="A22" s="36" t="s">
        <v>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4" t="s">
        <v>13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6"/>
      <c r="BQ22" s="17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/>
      <c r="CK22" s="76">
        <v>0</v>
      </c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ht="170.25" customHeight="1" x14ac:dyDescent="0.25">
      <c r="A23" s="27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4" t="s">
        <v>13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6"/>
      <c r="BQ23" s="68">
        <f>1597.7*CK23*12</f>
        <v>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85">
        <v>0</v>
      </c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ht="274.5" customHeight="1" x14ac:dyDescent="0.25">
      <c r="A24" s="23" t="s">
        <v>36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 t="s">
        <v>14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76">
        <v>0</v>
      </c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ht="109.5" customHeight="1" x14ac:dyDescent="0.25">
      <c r="A25" s="52" t="s">
        <v>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24" t="s">
        <v>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85">
        <v>0</v>
      </c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201.75" customHeight="1" x14ac:dyDescent="0.25">
      <c r="A26" s="23" t="s">
        <v>54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4" t="s">
        <v>26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85">
        <v>0</v>
      </c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116.25" customHeight="1" x14ac:dyDescent="0.25">
      <c r="A27" s="23" t="s">
        <v>55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 t="s">
        <v>14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85">
        <v>0</v>
      </c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81" customHeight="1" x14ac:dyDescent="0.25">
      <c r="A28" s="36" t="s">
        <v>53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24" t="s">
        <v>48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14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6"/>
      <c r="CK28" s="85">
        <v>0</v>
      </c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89.25" customHeight="1" x14ac:dyDescent="0.25">
      <c r="A29" s="67" t="s">
        <v>56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24" t="s">
        <v>21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6"/>
      <c r="BQ29" s="39">
        <f>1597.7*CK29*12</f>
        <v>448634.16000000003</v>
      </c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1"/>
      <c r="CK29" s="55">
        <f>ROUND(23.4,2)</f>
        <v>23.4</v>
      </c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7"/>
    </row>
    <row r="30" spans="1:108" ht="34.5" customHeight="1" x14ac:dyDescent="0.25">
      <c r="A30" s="52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24" t="s">
        <v>28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6"/>
      <c r="BQ30" s="42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4"/>
      <c r="CK30" s="58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</row>
    <row r="31" spans="1:108" ht="22.5" customHeight="1" x14ac:dyDescent="0.25">
      <c r="A31" s="52" t="s">
        <v>39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  <c r="AQ31" s="64" t="s">
        <v>4</v>
      </c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2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4"/>
      <c r="CK31" s="58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</row>
    <row r="32" spans="1:108" ht="33.75" customHeight="1" x14ac:dyDescent="0.25">
      <c r="A32" s="52" t="s">
        <v>40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64" t="s">
        <v>13</v>
      </c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6"/>
      <c r="BQ32" s="45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7"/>
      <c r="CK32" s="61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3"/>
    </row>
    <row r="33" spans="1:108" ht="39.75" customHeight="1" x14ac:dyDescent="0.25">
      <c r="A33" s="23" t="s">
        <v>15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 t="s">
        <v>28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68">
        <f>1597.7*CK33*12</f>
        <v>8627.58</v>
      </c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9">
        <f>ROUND(0.45,2)</f>
        <v>0.45</v>
      </c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spans="1:108" ht="76.5" customHeight="1" x14ac:dyDescent="0.25">
      <c r="A34" s="23" t="s">
        <v>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 t="s">
        <v>17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6"/>
      <c r="BQ34" s="39">
        <f>1597.7*CK34*12</f>
        <v>52148.928000000007</v>
      </c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1"/>
      <c r="CK34" s="55">
        <f>ROUND(2.72,2)</f>
        <v>2.72</v>
      </c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7"/>
    </row>
    <row r="35" spans="1:108" ht="37.5" customHeight="1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 t="s">
        <v>14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42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4"/>
      <c r="CK35" s="58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/>
    </row>
    <row r="36" spans="1:108" ht="34.5" customHeight="1" x14ac:dyDescent="0.25">
      <c r="A36" s="23" t="s">
        <v>19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 t="s">
        <v>21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6"/>
      <c r="BQ36" s="42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/>
      <c r="CK36" s="58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93.75" customHeight="1" x14ac:dyDescent="0.25">
      <c r="A37" s="23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 t="s">
        <v>21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6"/>
      <c r="BQ37" s="42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58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60"/>
    </row>
    <row r="38" spans="1:108" ht="21" customHeight="1" x14ac:dyDescent="0.25">
      <c r="A38" s="23" t="s">
        <v>20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 t="s">
        <v>14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42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58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93" customHeight="1" x14ac:dyDescent="0.25">
      <c r="A39" s="23" t="s">
        <v>34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 t="s">
        <v>21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6"/>
      <c r="BQ39" s="42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  <c r="CK39" s="58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ht="48" customHeight="1" x14ac:dyDescent="0.25">
      <c r="A40" s="52" t="s">
        <v>30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24" t="s">
        <v>21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6"/>
      <c r="BQ40" s="42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58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60"/>
    </row>
    <row r="41" spans="1:108" ht="20.25" customHeight="1" x14ac:dyDescent="0.25">
      <c r="A41" s="52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24" t="s">
        <v>31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/>
      <c r="BQ41" s="42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58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ht="20.25" customHeight="1" x14ac:dyDescent="0.25">
      <c r="A42" s="52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24" t="s">
        <v>14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6"/>
      <c r="BQ42" s="42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58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60"/>
    </row>
    <row r="43" spans="1:108" s="4" customFormat="1" ht="34.5" customHeight="1" x14ac:dyDescent="0.25">
      <c r="A43" s="52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24" t="s">
        <v>14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6"/>
      <c r="BQ43" s="45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7"/>
      <c r="CK43" s="58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</row>
    <row r="44" spans="1:108" s="5" customFormat="1" ht="108.75" customHeight="1" x14ac:dyDescent="0.25">
      <c r="A44" s="70" t="s">
        <v>57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 t="s">
        <v>29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3"/>
      <c r="BQ44" s="74">
        <f>1597.7*CK44*12</f>
        <v>0</v>
      </c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61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3"/>
    </row>
    <row r="45" spans="1:108" ht="36.75" customHeight="1" x14ac:dyDescent="0.25">
      <c r="A45" s="23" t="s">
        <v>22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 t="s">
        <v>14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6"/>
      <c r="BQ45" s="68">
        <f>1597.7*CK45*12</f>
        <v>22815.155999999999</v>
      </c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9">
        <f>ROUND(1.19,2)</f>
        <v>1.19</v>
      </c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</row>
    <row r="46" spans="1:108" ht="51" customHeight="1" x14ac:dyDescent="0.25">
      <c r="A46" s="23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 t="s">
        <v>24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6"/>
      <c r="BQ46" s="68">
        <f>1597.7*CK46*12</f>
        <v>252692.23200000002</v>
      </c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9">
        <f>ROUND(13.18,2)</f>
        <v>13.18</v>
      </c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21.75" customHeight="1" x14ac:dyDescent="0.25">
      <c r="A47" s="23" t="s">
        <v>23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 t="s">
        <v>21</v>
      </c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6"/>
      <c r="BQ47" s="68">
        <f>1597.7*CK47*12</f>
        <v>74580.636000000013</v>
      </c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9">
        <f>ROUND(3.89,2)</f>
        <v>3.89</v>
      </c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ht="37.5" customHeight="1" x14ac:dyDescent="0.25">
      <c r="A48" s="82" t="s">
        <v>41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4"/>
      <c r="CK48" s="81">
        <f>CK10+CK23+CK29+CK33+CK44+CK45+CK46+CK47+CK34+CK21+CK9</f>
        <v>48.53</v>
      </c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</row>
    <row r="49" spans="42:108" ht="3" customHeight="1" x14ac:dyDescent="0.25"/>
    <row r="50" spans="42:108" x14ac:dyDescent="0.25">
      <c r="AP50" s="9"/>
      <c r="CD50" s="6"/>
      <c r="CE50" s="6"/>
      <c r="CF50" s="6"/>
      <c r="CG50" s="6"/>
      <c r="CH50" s="6"/>
      <c r="CI50" s="6"/>
      <c r="CJ50" s="80"/>
      <c r="CK50" s="80"/>
      <c r="CL50" s="80"/>
      <c r="CM50" s="80"/>
      <c r="CN50" s="80"/>
      <c r="CO50" s="80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7"/>
    </row>
    <row r="51" spans="42:108" x14ac:dyDescent="0.25">
      <c r="CJ51" s="10"/>
      <c r="DD51" s="8"/>
    </row>
    <row r="52" spans="42:108" x14ac:dyDescent="0.25">
      <c r="CJ52" s="8"/>
      <c r="CX52" s="6"/>
    </row>
    <row r="53" spans="42:108" x14ac:dyDescent="0.25">
      <c r="CJ53" s="79"/>
      <c r="CK53" s="79"/>
      <c r="CL53" s="79"/>
      <c r="CM53" s="79"/>
      <c r="CN53" s="79"/>
      <c r="CO53" s="79"/>
      <c r="CX53" s="13"/>
    </row>
    <row r="54" spans="42:108" x14ac:dyDescent="0.25">
      <c r="CJ54" s="12"/>
      <c r="CK54" s="12"/>
      <c r="CL54" s="12"/>
      <c r="CM54" s="12"/>
      <c r="CN54" s="12"/>
      <c r="CO54" s="12"/>
    </row>
    <row r="55" spans="42:108" x14ac:dyDescent="0.25">
      <c r="CJ55" s="6"/>
    </row>
    <row r="56" spans="42:108" x14ac:dyDescent="0.25">
      <c r="CJ56" s="6"/>
    </row>
    <row r="57" spans="42:108" x14ac:dyDescent="0.25">
      <c r="CJ57" s="6"/>
      <c r="CX57" s="11"/>
    </row>
    <row r="58" spans="42:108" x14ac:dyDescent="0.25">
      <c r="CJ58" s="11"/>
    </row>
  </sheetData>
  <mergeCells count="125">
    <mergeCell ref="A28:AP28"/>
    <mergeCell ref="AQ28:BP28"/>
    <mergeCell ref="CK28:DD28"/>
    <mergeCell ref="CK21:DD21"/>
    <mergeCell ref="CK23:DD23"/>
    <mergeCell ref="A22:AP22"/>
    <mergeCell ref="AQ22:BP22"/>
    <mergeCell ref="CK22:DD22"/>
    <mergeCell ref="BQ23:CJ27"/>
    <mergeCell ref="A24:AP24"/>
    <mergeCell ref="AQ24:BP24"/>
    <mergeCell ref="A25:AP25"/>
    <mergeCell ref="AQ25:BP25"/>
    <mergeCell ref="A27:AP27"/>
    <mergeCell ref="AQ27:BP27"/>
    <mergeCell ref="AQ43:BP43"/>
    <mergeCell ref="BQ34:CJ43"/>
    <mergeCell ref="CK16:DD16"/>
    <mergeCell ref="CK17:DD17"/>
    <mergeCell ref="CK18:DD18"/>
    <mergeCell ref="CK19:DD19"/>
    <mergeCell ref="CK20:DD20"/>
    <mergeCell ref="CK11:DD11"/>
    <mergeCell ref="CK12:DD12"/>
    <mergeCell ref="CK13:DD13"/>
    <mergeCell ref="CK14:DD14"/>
    <mergeCell ref="CK15:DD15"/>
    <mergeCell ref="CK24:DD24"/>
    <mergeCell ref="CK25:DD25"/>
    <mergeCell ref="CK26:DD26"/>
    <mergeCell ref="CK27:DD27"/>
    <mergeCell ref="A42:AP42"/>
    <mergeCell ref="AQ42:BP42"/>
    <mergeCell ref="A1:DD1"/>
    <mergeCell ref="A9:AP9"/>
    <mergeCell ref="AQ9:BP9"/>
    <mergeCell ref="CK9:DD9"/>
    <mergeCell ref="CK10:DD10"/>
    <mergeCell ref="CJ53:CO53"/>
    <mergeCell ref="CJ50:CO50"/>
    <mergeCell ref="A45:AP45"/>
    <mergeCell ref="AQ45:BP45"/>
    <mergeCell ref="BQ45:CJ45"/>
    <mergeCell ref="CK45:DD45"/>
    <mergeCell ref="A47:AP47"/>
    <mergeCell ref="AQ47:BP47"/>
    <mergeCell ref="BQ47:CJ47"/>
    <mergeCell ref="CK47:DD47"/>
    <mergeCell ref="CK48:DD48"/>
    <mergeCell ref="A46:AP46"/>
    <mergeCell ref="AQ46:BP46"/>
    <mergeCell ref="BQ46:CJ46"/>
    <mergeCell ref="CK46:DD46"/>
    <mergeCell ref="A48:CJ48"/>
    <mergeCell ref="A43:AP43"/>
    <mergeCell ref="BQ33:CJ33"/>
    <mergeCell ref="CK33:DD33"/>
    <mergeCell ref="A41:AP41"/>
    <mergeCell ref="AQ41:BP41"/>
    <mergeCell ref="A36:AP36"/>
    <mergeCell ref="AQ36:BP36"/>
    <mergeCell ref="A37:AP37"/>
    <mergeCell ref="AQ37:BP37"/>
    <mergeCell ref="A34:AP34"/>
    <mergeCell ref="AQ34:BP34"/>
    <mergeCell ref="A33:AP33"/>
    <mergeCell ref="AQ33:BP33"/>
    <mergeCell ref="A39:AP39"/>
    <mergeCell ref="AQ39:BP39"/>
    <mergeCell ref="A38:AP38"/>
    <mergeCell ref="AQ38:BP38"/>
    <mergeCell ref="CK34:DD44"/>
    <mergeCell ref="A44:AP44"/>
    <mergeCell ref="AQ44:BP44"/>
    <mergeCell ref="BQ44:CJ44"/>
    <mergeCell ref="A35:AP35"/>
    <mergeCell ref="AQ35:BP35"/>
    <mergeCell ref="A40:AP40"/>
    <mergeCell ref="AQ40:BP40"/>
    <mergeCell ref="BQ29:CJ32"/>
    <mergeCell ref="CK29:DD32"/>
    <mergeCell ref="A30:AP30"/>
    <mergeCell ref="AQ30:BP30"/>
    <mergeCell ref="A31:AP31"/>
    <mergeCell ref="AQ31:BP31"/>
    <mergeCell ref="A32:AP32"/>
    <mergeCell ref="AQ32:BP32"/>
    <mergeCell ref="A29:AP29"/>
    <mergeCell ref="AQ29:BP29"/>
    <mergeCell ref="AQ20:BP20"/>
    <mergeCell ref="A23:AP23"/>
    <mergeCell ref="AQ23:BP23"/>
    <mergeCell ref="A26:AP26"/>
    <mergeCell ref="AQ26:BP26"/>
    <mergeCell ref="A21:AP21"/>
    <mergeCell ref="AQ21:BP21"/>
    <mergeCell ref="AQ10:BP10"/>
    <mergeCell ref="BQ10:CJ20"/>
    <mergeCell ref="A11:AP11"/>
    <mergeCell ref="AQ11:BP11"/>
    <mergeCell ref="A12:AP12"/>
    <mergeCell ref="AQ12:BP12"/>
    <mergeCell ref="A13:AP13"/>
    <mergeCell ref="AQ13:BP13"/>
    <mergeCell ref="A19:AP19"/>
    <mergeCell ref="AQ19:BP19"/>
    <mergeCell ref="A14:AP14"/>
    <mergeCell ref="AQ14:BP14"/>
    <mergeCell ref="A15:AP15"/>
    <mergeCell ref="AQ15:BP15"/>
    <mergeCell ref="A20:AP20"/>
    <mergeCell ref="A17:AP17"/>
    <mergeCell ref="AQ17:BP17"/>
    <mergeCell ref="A18:AP18"/>
    <mergeCell ref="AQ18:BP18"/>
    <mergeCell ref="A10:AP10"/>
    <mergeCell ref="A8:AP8"/>
    <mergeCell ref="AQ8:BP8"/>
    <mergeCell ref="BQ8:CJ8"/>
    <mergeCell ref="CK8:DD8"/>
    <mergeCell ref="BP2:CM2"/>
    <mergeCell ref="A3:DD3"/>
    <mergeCell ref="A4:DD7"/>
    <mergeCell ref="A16:AP16"/>
    <mergeCell ref="AQ16:BP16"/>
  </mergeCells>
  <phoneticPr fontId="0" type="noConversion"/>
  <pageMargins left="0.78740157480314965" right="0.31496062992125984" top="0.59055118110236227" bottom="0.39370078740157483" header="0.19685039370078741" footer="0.19685039370078741"/>
  <pageSetup paperSize="9" scale="78" fitToHeight="100" orientation="landscape" r:id="rId1"/>
  <headerFooter alignWithMargins="0"/>
  <rowBreaks count="2" manualBreakCount="2">
    <brk id="15" max="107" man="1"/>
    <brk id="2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 (без НДС)</vt:lpstr>
      <vt:lpstr>'стр.1 (без НДС)'!Заголовки_для_печати</vt:lpstr>
      <vt:lpstr>'стр.1 (без НДС)'!Область_печати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h40602</cp:lastModifiedBy>
  <cp:lastPrinted>2020-07-15T09:34:47Z</cp:lastPrinted>
  <dcterms:created xsi:type="dcterms:W3CDTF">2006-02-15T07:39:53Z</dcterms:created>
  <dcterms:modified xsi:type="dcterms:W3CDTF">2020-07-20T08:57:47Z</dcterms:modified>
</cp:coreProperties>
</file>