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8925" tabRatio="903" activeTab="0"/>
  </bookViews>
  <sheets>
    <sheet name="Мероприятия подпрограммы 5" sheetId="1" r:id="rId1"/>
  </sheets>
  <definedNames>
    <definedName name="Z_4767DD30_F6FB_4FF0_A429_8866A8232500_.wvu.PrintArea" localSheetId="0" hidden="1">'Мероприятия подпрограммы 5'!$A$8:$K$30</definedName>
    <definedName name="Z_4767DD30_F6FB_4FF0_A429_8866A8232500_.wvu.PrintTitles" localSheetId="0" hidden="1">'Мероприятия подпрограммы 5'!$16:$17</definedName>
    <definedName name="Z_4767DD30_F6FB_4FF0_A429_8866A8232500_.wvu.Rows" localSheetId="0" hidden="1">'Мероприятия подпрограммы 5'!#REF!,'Мероприятия подпрограммы 5'!#REF!</definedName>
    <definedName name="Z_7C917F30_361A_4C86_9002_2134EAE2E3CF_.wvu.PrintTitles" localSheetId="0" hidden="1">'Мероприятия подпрограммы 5'!$16:$17</definedName>
    <definedName name="Z_7C917F30_361A_4C86_9002_2134EAE2E3CF_.wvu.Rows" localSheetId="0" hidden="1">'Мероприятия подпрограммы 5'!#REF!,'Мероприятия подпрограммы 5'!#REF!</definedName>
    <definedName name="Z_CDE1D6F6_68DF_42F8_B01A_FF6465B24CCD_.wvu.PrintArea" localSheetId="0" hidden="1">'Мероприятия подпрограммы 5'!$A$8:$K$30</definedName>
    <definedName name="Z_CDE1D6F6_68DF_42F8_B01A_FF6465B24CCD_.wvu.PrintTitles" localSheetId="0" hidden="1">'Мероприятия подпрограммы 5'!$16:$17</definedName>
    <definedName name="Z_CDE1D6F6_68DF_42F8_B01A_FF6465B24CCD_.wvu.Rows" localSheetId="0" hidden="1">'Мероприятия подпрограммы 5'!#REF!,'Мероприятия подпрограммы 5'!#REF!</definedName>
    <definedName name="_xlnm.Print_Titles" localSheetId="0">'Мероприятия подпрограммы 5'!$16:$17</definedName>
    <definedName name="_xlnm.Print_Area" localSheetId="0">'Мероприятия подпрограммы 5'!$A$1:$L$30</definedName>
  </definedNames>
  <calcPr fullCalcOnLoad="1" fullPrecision="0"/>
</workbook>
</file>

<file path=xl/sharedStrings.xml><?xml version="1.0" encoding="utf-8"?>
<sst xmlns="http://schemas.openxmlformats.org/spreadsheetml/2006/main" count="126" uniqueCount="80">
  <si>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</si>
  <si>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</si>
  <si>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</si>
  <si>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</si>
  <si>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</si>
  <si>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</si>
  <si>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</si>
  <si>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</si>
  <si>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</si>
  <si>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</si>
  <si>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</si>
  <si>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</si>
  <si>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</si>
  <si>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</si>
  <si>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</si>
  <si>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</si>
  <si>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</si>
  <si>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</si>
  <si>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</si>
  <si>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</si>
  <si>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</si>
  <si>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</si>
  <si>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</si>
  <si>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1.1.</t>
  </si>
  <si>
    <t>1.2.</t>
  </si>
  <si>
    <t>1.3.</t>
  </si>
  <si>
    <t>1.4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</si>
  <si>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</si>
  <si>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</si>
  <si>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</si>
  <si>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111,112, 119,129    852, 853</t>
  </si>
  <si>
    <t xml:space="preserve">      01.5.0075520       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</si>
  <si>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</si>
  <si>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</si>
  <si>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</si>
  <si>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</si>
  <si>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</si>
  <si>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 xml:space="preserve">                01.5.0085170         </t>
  </si>
  <si>
    <t xml:space="preserve">                01.5.0085190      </t>
  </si>
  <si>
    <t xml:space="preserve">  01.5.0010210          </t>
  </si>
  <si>
    <t xml:space="preserve">                      01.5.0010490</t>
  </si>
  <si>
    <t xml:space="preserve">121 122, ,111, 112, 119,129 611,612  </t>
  </si>
  <si>
    <t xml:space="preserve">  01.5.0010360        </t>
  </si>
  <si>
    <t>1.5</t>
  </si>
  <si>
    <t>1.7</t>
  </si>
  <si>
    <t>1.8</t>
  </si>
  <si>
    <t>1.9</t>
  </si>
  <si>
    <t>1.10</t>
  </si>
  <si>
    <t>1.11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</si>
  <si>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</si>
  <si>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 xml:space="preserve">               01.5.0085160      015.001036М </t>
  </si>
  <si>
    <t xml:space="preserve">                01.5.0089130      </t>
  </si>
  <si>
    <t>Профилактические мероприятия по предотвращению распространения коронавирусной инфекции, вызванной 2019-nCoV</t>
  </si>
  <si>
    <t>1.6</t>
  </si>
  <si>
    <t>1.12</t>
  </si>
  <si>
    <t xml:space="preserve"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2. Обеспечение соблюдения обязательных требований законодательства Российской Федерации в сфере образования организациями, осуществляющими образовательную деятельность на территории города Шарыпово (за исключением случаев, установленных федеральным законодательством), а также органами местного самоуправления, осуществляющими управление в сфере образования на территории города Шарыпово                                                                                                                                                            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</si>
  <si>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 (тыс.рублей)</t>
  </si>
  <si>
    <t>121 122, 244, 831,111, 112, 119,129 611,612     852, 853,247</t>
  </si>
  <si>
    <t>01.50089100</t>
  </si>
  <si>
    <t>613, 623,633 813</t>
  </si>
  <si>
    <t>Расходы предусмотренные  на обеспечение  предоставление грантов функционирования модели персонифицированного финансирования дополнительного образования детей в рамках подпрограммы Обеспечения реализации муниципальной программы и прочие мероприятия в области образования"</t>
  </si>
  <si>
    <t>01.50078460</t>
  </si>
  <si>
    <t>121, 129,244</t>
  </si>
  <si>
    <t xml:space="preserve">  01.5.0089640         </t>
  </si>
  <si>
    <t xml:space="preserve">111,121 119,129    </t>
  </si>
  <si>
    <t>Итого на период  2022-2024 годы</t>
  </si>
  <si>
    <t>Расходы на выплату премий в рамках подпрограммы "Обеспечение реализации муниципальной программы и прочие мероприятия в области образования"</t>
  </si>
  <si>
    <t>Субвенции бюджетам муниципального образования на очуществление отдельных государственных полномочий по обеспечению предоставдения меры социальной поддержки гражданам достигшим возраста 23  лет и старше, имевших в соответствии с федеральным законодательством,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от 8 июля 2021 года №11-5284</t>
  </si>
  <si>
    <t>1.13</t>
  </si>
  <si>
    <t>1.14</t>
  </si>
  <si>
    <t>Средства на частичную компенсацию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в области образования"</t>
  </si>
  <si>
    <t>014</t>
  </si>
  <si>
    <t xml:space="preserve">                      01.5.0010500</t>
  </si>
  <si>
    <t>1.15</t>
  </si>
  <si>
    <t xml:space="preserve">                      01.5.001050Р</t>
  </si>
  <si>
    <t>Региональные выплаты, обеспечивающие уровень заработной платы не ниже МРЗП 22224  руб.</t>
  </si>
  <si>
    <t>Приложение № 5</t>
  </si>
  <si>
    <t>к постановлению Администрации города Шарыпово</t>
  </si>
  <si>
    <t>121 122, 244, 247, 831,111, 112, 119,129 611,612     852,853</t>
  </si>
  <si>
    <t>от 08.02.2022 года № 40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</si>
</sst>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19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6"/>
  <sheetViews>
    <sheetView tabSelected="1" view="pageBreakPreview" zoomScale="55" zoomScaleNormal="55" zoomScaleSheetLayoutView="55" zoomScalePageLayoutView="0" workbookViewId="0" topLeftCell="A1">
      <selection activeCell="K14" sqref="K14"/>
    </sheetView>
  </sheetViews>
  <sheetFormatPr defaultColWidth="9.00390625" defaultRowHeight="12.75"/>
  <cols>
    <col min="1" max="1" width="7.75390625" style="11" customWidth="1"/>
    <col min="2" max="2" width="29.00390625" style="1" customWidth="1"/>
    <col min="3" max="3" width="10.875" style="12" customWidth="1"/>
    <col min="4" max="4" width="7.25390625" style="12" customWidth="1"/>
    <col min="5" max="5" width="10.25390625" style="12" customWidth="1"/>
    <col min="6" max="6" width="16.00390625" style="12" customWidth="1"/>
    <col min="7" max="7" width="11.00390625" style="12" customWidth="1"/>
    <col min="8" max="8" width="15.25390625" style="1" customWidth="1"/>
    <col min="9" max="9" width="18.875" style="1" customWidth="1"/>
    <col min="10" max="10" width="17.125" style="1" customWidth="1"/>
    <col min="11" max="11" width="17.25390625" style="1" customWidth="1"/>
    <col min="12" max="12" width="29.00390625" style="1" customWidth="1"/>
    <col min="13" max="16384" width="9.125" style="1" customWidth="1"/>
  </cols>
  <sheetData>
    <row r="1" spans="1:12" ht="15.75">
      <c r="A1" s="3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31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.75">
      <c r="A5" s="31" t="s">
        <v>79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>
      <c r="A7" s="36" t="s">
        <v>32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5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.75">
      <c r="A9" s="30" t="s">
        <v>56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.75">
      <c r="A10" s="28" t="s">
        <v>0</v>
      </c>
      <c r="B10" s="28" t="s">
        <v>1</v>
      </c>
      <c r="C10" s="28" t="s">
        <v>3</v>
      </c>
      <c r="D10" s="28" t="s">
        <v>2</v>
      </c>
      <c r="E10" s="28"/>
      <c r="F10" s="28"/>
      <c r="G10" s="29"/>
      <c r="H10" s="14"/>
      <c r="I10" s="14"/>
      <c r="J10" s="14"/>
      <c r="K10" s="14"/>
      <c r="L10" s="37" t="s">
        <v>7</v>
      </c>
    </row>
    <row r="11" spans="1:12" ht="47.25">
      <c r="A11" s="28"/>
      <c r="B11" s="28"/>
      <c r="C11" s="28"/>
      <c r="D11" s="13" t="s">
        <v>3</v>
      </c>
      <c r="E11" s="13" t="s">
        <v>4</v>
      </c>
      <c r="F11" s="13" t="s">
        <v>5</v>
      </c>
      <c r="G11" s="13" t="s">
        <v>6</v>
      </c>
      <c r="H11" s="15">
        <v>2022</v>
      </c>
      <c r="I11" s="15">
        <v>2023</v>
      </c>
      <c r="J11" s="15">
        <v>2024</v>
      </c>
      <c r="K11" s="13" t="s">
        <v>65</v>
      </c>
      <c r="L11" s="38"/>
    </row>
    <row r="12" spans="1:12" ht="15.7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5.75" customHeight="1">
      <c r="A13" s="33" t="s">
        <v>55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s="2" customFormat="1" ht="247.5" customHeight="1">
      <c r="A14" s="16" t="s">
        <v>23</v>
      </c>
      <c r="B14" s="17" t="s">
        <v>19</v>
      </c>
      <c r="C14" s="13" t="s">
        <v>12</v>
      </c>
      <c r="D14" s="16" t="s">
        <v>14</v>
      </c>
      <c r="E14" s="13" t="s">
        <v>9</v>
      </c>
      <c r="F14" s="16" t="s">
        <v>50</v>
      </c>
      <c r="G14" s="13" t="s">
        <v>28</v>
      </c>
      <c r="H14" s="18">
        <f>5542</f>
        <v>5542</v>
      </c>
      <c r="I14" s="18">
        <f>5542</f>
        <v>5542</v>
      </c>
      <c r="J14" s="18">
        <f>5542</f>
        <v>5542</v>
      </c>
      <c r="K14" s="19">
        <f aca="true" t="shared" si="0" ref="K14:K28">SUM(H14:J14)</f>
        <v>16626</v>
      </c>
      <c r="L14" s="17" t="s">
        <v>11</v>
      </c>
    </row>
    <row r="15" spans="1:12" s="2" customFormat="1" ht="251.25" customHeight="1">
      <c r="A15" s="16" t="s">
        <v>24</v>
      </c>
      <c r="B15" s="17" t="s">
        <v>16</v>
      </c>
      <c r="C15" s="13" t="s">
        <v>12</v>
      </c>
      <c r="D15" s="16" t="s">
        <v>14</v>
      </c>
      <c r="E15" s="13" t="s">
        <v>9</v>
      </c>
      <c r="F15" s="16" t="s">
        <v>31</v>
      </c>
      <c r="G15" s="13" t="s">
        <v>29</v>
      </c>
      <c r="H15" s="18">
        <f>4052.7</f>
        <v>4052.7</v>
      </c>
      <c r="I15" s="18">
        <f>4052.7</f>
        <v>4052.7</v>
      </c>
      <c r="J15" s="18">
        <f>4052.7</f>
        <v>4052.7</v>
      </c>
      <c r="K15" s="19">
        <f t="shared" si="0"/>
        <v>12158.1</v>
      </c>
      <c r="L15" s="17" t="s">
        <v>11</v>
      </c>
    </row>
    <row r="16" spans="1:12" s="2" customFormat="1" ht="132.75" customHeight="1">
      <c r="A16" s="20" t="s">
        <v>25</v>
      </c>
      <c r="B16" s="17" t="s">
        <v>18</v>
      </c>
      <c r="C16" s="13" t="s">
        <v>12</v>
      </c>
      <c r="D16" s="16" t="s">
        <v>14</v>
      </c>
      <c r="E16" s="16" t="s">
        <v>9</v>
      </c>
      <c r="F16" s="16" t="s">
        <v>37</v>
      </c>
      <c r="G16" s="13" t="s">
        <v>78</v>
      </c>
      <c r="H16" s="21">
        <f>32986.41</f>
        <v>32986.41</v>
      </c>
      <c r="I16" s="21">
        <f>32986.41</f>
        <v>32986.41</v>
      </c>
      <c r="J16" s="21">
        <f>32986.41</f>
        <v>32986.41</v>
      </c>
      <c r="K16" s="19">
        <f t="shared" si="0"/>
        <v>98959.23</v>
      </c>
      <c r="L16" s="17" t="s">
        <v>33</v>
      </c>
    </row>
    <row r="17" spans="1:12" s="2" customFormat="1" ht="259.5" customHeight="1">
      <c r="A17" s="20" t="s">
        <v>26</v>
      </c>
      <c r="B17" s="22" t="s">
        <v>17</v>
      </c>
      <c r="C17" s="13" t="s">
        <v>12</v>
      </c>
      <c r="D17" s="16" t="s">
        <v>14</v>
      </c>
      <c r="E17" s="16" t="s">
        <v>9</v>
      </c>
      <c r="F17" s="16" t="s">
        <v>38</v>
      </c>
      <c r="G17" s="13" t="s">
        <v>57</v>
      </c>
      <c r="H17" s="21">
        <f>6656.79</f>
        <v>6656.79</v>
      </c>
      <c r="I17" s="21">
        <f>6656.79</f>
        <v>6656.79</v>
      </c>
      <c r="J17" s="21">
        <f>6656.79</f>
        <v>6656.79</v>
      </c>
      <c r="K17" s="19">
        <f t="shared" si="0"/>
        <v>19970.37</v>
      </c>
      <c r="L17" s="17" t="s">
        <v>22</v>
      </c>
    </row>
    <row r="18" spans="1:12" ht="144.75" customHeight="1">
      <c r="A18" s="20" t="s">
        <v>43</v>
      </c>
      <c r="B18" s="22" t="s">
        <v>52</v>
      </c>
      <c r="C18" s="13" t="s">
        <v>12</v>
      </c>
      <c r="D18" s="16" t="s">
        <v>14</v>
      </c>
      <c r="E18" s="16" t="s">
        <v>9</v>
      </c>
      <c r="F18" s="16" t="s">
        <v>51</v>
      </c>
      <c r="G18" s="13">
        <v>611.612</v>
      </c>
      <c r="H18" s="21">
        <v>0</v>
      </c>
      <c r="I18" s="21">
        <v>0</v>
      </c>
      <c r="J18" s="21">
        <v>0</v>
      </c>
      <c r="K18" s="19">
        <f>SUM(H18:J18)</f>
        <v>0</v>
      </c>
      <c r="L18" s="17"/>
    </row>
    <row r="19" spans="1:12" s="4" customFormat="1" ht="110.25" customHeight="1">
      <c r="A19" s="20" t="s">
        <v>53</v>
      </c>
      <c r="B19" s="22" t="s">
        <v>75</v>
      </c>
      <c r="C19" s="13" t="s">
        <v>12</v>
      </c>
      <c r="D19" s="16" t="s">
        <v>14</v>
      </c>
      <c r="E19" s="16" t="s">
        <v>9</v>
      </c>
      <c r="F19" s="16" t="s">
        <v>40</v>
      </c>
      <c r="G19" s="13" t="s">
        <v>41</v>
      </c>
      <c r="H19" s="21">
        <f>416.13</f>
        <v>416.13</v>
      </c>
      <c r="I19" s="21">
        <v>0</v>
      </c>
      <c r="J19" s="21">
        <v>0</v>
      </c>
      <c r="K19" s="19">
        <f t="shared" si="0"/>
        <v>416.13</v>
      </c>
      <c r="L19" s="17" t="s">
        <v>22</v>
      </c>
    </row>
    <row r="20" spans="1:12" ht="210.75" customHeight="1">
      <c r="A20" s="20" t="s">
        <v>44</v>
      </c>
      <c r="B20" s="22" t="s">
        <v>70</v>
      </c>
      <c r="C20" s="13" t="s">
        <v>12</v>
      </c>
      <c r="D20" s="16" t="s">
        <v>71</v>
      </c>
      <c r="E20" s="16" t="s">
        <v>13</v>
      </c>
      <c r="F20" s="16" t="s">
        <v>72</v>
      </c>
      <c r="G20" s="13" t="s">
        <v>41</v>
      </c>
      <c r="H20" s="21">
        <v>3529.36</v>
      </c>
      <c r="I20" s="21"/>
      <c r="J20" s="21"/>
      <c r="K20" s="19">
        <f t="shared" si="0"/>
        <v>3529.36</v>
      </c>
      <c r="L20" s="17"/>
    </row>
    <row r="21" spans="1:12" ht="210.75" customHeight="1">
      <c r="A21" s="20" t="s">
        <v>45</v>
      </c>
      <c r="B21" s="22" t="s">
        <v>70</v>
      </c>
      <c r="C21" s="13" t="s">
        <v>12</v>
      </c>
      <c r="D21" s="16" t="s">
        <v>71</v>
      </c>
      <c r="E21" s="16" t="s">
        <v>13</v>
      </c>
      <c r="F21" s="16" t="s">
        <v>74</v>
      </c>
      <c r="G21" s="13" t="s">
        <v>41</v>
      </c>
      <c r="H21" s="21">
        <f>1222.8</f>
        <v>1222.8</v>
      </c>
      <c r="I21" s="21"/>
      <c r="J21" s="21"/>
      <c r="K21" s="19">
        <f>SUM(H21:J21)</f>
        <v>1222.8</v>
      </c>
      <c r="L21" s="17"/>
    </row>
    <row r="22" spans="1:12" s="4" customFormat="1" ht="228.75" customHeight="1">
      <c r="A22" s="20" t="s">
        <v>46</v>
      </c>
      <c r="B22" s="22" t="s">
        <v>20</v>
      </c>
      <c r="C22" s="13" t="s">
        <v>12</v>
      </c>
      <c r="D22" s="16" t="s">
        <v>14</v>
      </c>
      <c r="E22" s="16" t="s">
        <v>13</v>
      </c>
      <c r="F22" s="16" t="s">
        <v>39</v>
      </c>
      <c r="G22" s="23" t="s">
        <v>30</v>
      </c>
      <c r="H22" s="21">
        <f>723.91+3127.89</f>
        <v>3851.8</v>
      </c>
      <c r="I22" s="21">
        <f>723.91+3127.9</f>
        <v>3851.81</v>
      </c>
      <c r="J22" s="21">
        <f>723.91+3127.9</f>
        <v>3851.81</v>
      </c>
      <c r="K22" s="19">
        <f t="shared" si="0"/>
        <v>11555.42</v>
      </c>
      <c r="L22" s="17" t="s">
        <v>34</v>
      </c>
    </row>
    <row r="23" spans="1:12" s="4" customFormat="1" ht="155.25" customHeight="1">
      <c r="A23" s="20" t="s">
        <v>47</v>
      </c>
      <c r="B23" s="22" t="s">
        <v>66</v>
      </c>
      <c r="C23" s="13" t="s">
        <v>12</v>
      </c>
      <c r="D23" s="16" t="s">
        <v>14</v>
      </c>
      <c r="E23" s="16" t="s">
        <v>13</v>
      </c>
      <c r="F23" s="16" t="s">
        <v>63</v>
      </c>
      <c r="G23" s="23" t="s">
        <v>64</v>
      </c>
      <c r="H23" s="21">
        <v>518.74</v>
      </c>
      <c r="I23" s="21">
        <v>518.74</v>
      </c>
      <c r="J23" s="21">
        <v>518.74</v>
      </c>
      <c r="K23" s="19">
        <f>SUM(H23:J23)</f>
        <v>1556.22</v>
      </c>
      <c r="L23" s="17"/>
    </row>
    <row r="24" spans="1:12" s="4" customFormat="1" ht="159.75" customHeight="1">
      <c r="A24" s="20" t="s">
        <v>48</v>
      </c>
      <c r="B24" s="22" t="s">
        <v>49</v>
      </c>
      <c r="C24" s="13" t="s">
        <v>12</v>
      </c>
      <c r="D24" s="16" t="s">
        <v>14</v>
      </c>
      <c r="E24" s="16" t="s">
        <v>13</v>
      </c>
      <c r="F24" s="16" t="s">
        <v>42</v>
      </c>
      <c r="G24" s="23" t="s">
        <v>30</v>
      </c>
      <c r="H24" s="21">
        <v>0</v>
      </c>
      <c r="I24" s="21">
        <v>0</v>
      </c>
      <c r="J24" s="21">
        <v>0</v>
      </c>
      <c r="K24" s="19">
        <f>SUM(H24:J24)</f>
        <v>0</v>
      </c>
      <c r="L24" s="17"/>
    </row>
    <row r="25" spans="1:12" s="4" customFormat="1" ht="244.5" customHeight="1">
      <c r="A25" s="20" t="s">
        <v>54</v>
      </c>
      <c r="B25" s="22" t="s">
        <v>21</v>
      </c>
      <c r="C25" s="13" t="s">
        <v>12</v>
      </c>
      <c r="D25" s="16" t="s">
        <v>14</v>
      </c>
      <c r="E25" s="16" t="s">
        <v>13</v>
      </c>
      <c r="F25" s="16" t="s">
        <v>15</v>
      </c>
      <c r="G25" s="23">
        <v>244</v>
      </c>
      <c r="H25" s="21"/>
      <c r="I25" s="21"/>
      <c r="J25" s="21"/>
      <c r="K25" s="19">
        <f t="shared" si="0"/>
        <v>0</v>
      </c>
      <c r="L25" s="17" t="s">
        <v>35</v>
      </c>
    </row>
    <row r="26" spans="1:12" s="4" customFormat="1" ht="146.25" customHeight="1">
      <c r="A26" s="20" t="s">
        <v>68</v>
      </c>
      <c r="B26" s="22" t="s">
        <v>67</v>
      </c>
      <c r="C26" s="13" t="s">
        <v>12</v>
      </c>
      <c r="D26" s="16" t="s">
        <v>14</v>
      </c>
      <c r="E26" s="16" t="s">
        <v>13</v>
      </c>
      <c r="F26" s="16" t="s">
        <v>61</v>
      </c>
      <c r="G26" s="23" t="s">
        <v>62</v>
      </c>
      <c r="H26" s="21">
        <v>98.4</v>
      </c>
      <c r="I26" s="21">
        <v>98.4</v>
      </c>
      <c r="J26" s="21">
        <v>98.4</v>
      </c>
      <c r="K26" s="19">
        <f t="shared" si="0"/>
        <v>295.2</v>
      </c>
      <c r="L26" s="17" t="s">
        <v>36</v>
      </c>
    </row>
    <row r="27" spans="1:12" s="4" customFormat="1" ht="133.5" customHeight="1">
      <c r="A27" s="20" t="s">
        <v>69</v>
      </c>
      <c r="B27" s="22" t="s">
        <v>60</v>
      </c>
      <c r="C27" s="13" t="s">
        <v>12</v>
      </c>
      <c r="D27" s="16" t="s">
        <v>14</v>
      </c>
      <c r="E27" s="16" t="s">
        <v>13</v>
      </c>
      <c r="F27" s="16" t="s">
        <v>58</v>
      </c>
      <c r="G27" s="23" t="s">
        <v>59</v>
      </c>
      <c r="H27" s="21">
        <f>323.46+133.3</f>
        <v>456.76</v>
      </c>
      <c r="I27" s="21">
        <f>323.46</f>
        <v>323.46</v>
      </c>
      <c r="J27" s="21">
        <f>323.46</f>
        <v>323.46</v>
      </c>
      <c r="K27" s="19">
        <f t="shared" si="0"/>
        <v>1103.68</v>
      </c>
      <c r="L27" s="17"/>
    </row>
    <row r="28" spans="1:12" s="4" customFormat="1" ht="167.25" customHeight="1">
      <c r="A28" s="20" t="s">
        <v>73</v>
      </c>
      <c r="B28" s="17" t="s">
        <v>27</v>
      </c>
      <c r="C28" s="13" t="s">
        <v>12</v>
      </c>
      <c r="D28" s="16" t="s">
        <v>14</v>
      </c>
      <c r="E28" s="16"/>
      <c r="F28" s="16"/>
      <c r="G28" s="24"/>
      <c r="H28" s="21">
        <f>500+47.25</f>
        <v>547.25</v>
      </c>
      <c r="I28" s="21">
        <v>500</v>
      </c>
      <c r="J28" s="21">
        <v>500</v>
      </c>
      <c r="K28" s="19">
        <f t="shared" si="0"/>
        <v>1547.25</v>
      </c>
      <c r="L28" s="17"/>
    </row>
    <row r="29" spans="1:12" s="4" customFormat="1" ht="39" customHeight="1">
      <c r="A29" s="27" t="s">
        <v>8</v>
      </c>
      <c r="B29" s="27"/>
      <c r="C29" s="5"/>
      <c r="D29" s="6"/>
      <c r="E29" s="5"/>
      <c r="F29" s="5"/>
      <c r="G29" s="5"/>
      <c r="H29" s="26">
        <f>SUM(H14:H28)</f>
        <v>59879.14</v>
      </c>
      <c r="I29" s="26">
        <f>SUM(I14:I28)</f>
        <v>54530.31</v>
      </c>
      <c r="J29" s="26">
        <f>SUM(J14:J28)</f>
        <v>54530.31</v>
      </c>
      <c r="K29" s="26">
        <f>SUM(K14:K28)</f>
        <v>168939.76</v>
      </c>
      <c r="L29" s="7"/>
    </row>
    <row r="30" spans="1:12" s="4" customFormat="1" ht="183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s="4" customFormat="1" ht="229.5" customHeight="1">
      <c r="A31" s="8"/>
      <c r="B31" s="9"/>
      <c r="C31" s="10"/>
      <c r="D31" s="10"/>
      <c r="E31" s="10"/>
      <c r="F31" s="10"/>
      <c r="G31" s="10"/>
      <c r="H31" s="1"/>
      <c r="I31" s="1"/>
      <c r="J31" s="1"/>
      <c r="K31" s="1"/>
      <c r="L31" s="1"/>
    </row>
    <row r="32" spans="1:12" s="4" customFormat="1" ht="355.5" customHeight="1">
      <c r="A32" s="8"/>
      <c r="B32" s="9"/>
      <c r="C32" s="10"/>
      <c r="D32" s="10"/>
      <c r="E32" s="10"/>
      <c r="F32" s="10"/>
      <c r="G32" s="10"/>
      <c r="H32" s="1"/>
      <c r="I32" s="1"/>
      <c r="J32" s="1"/>
      <c r="K32" s="1"/>
      <c r="L32" s="1"/>
    </row>
    <row r="33" spans="1:12" s="4" customFormat="1" ht="277.5" customHeight="1">
      <c r="A33" s="8"/>
      <c r="B33" s="9"/>
      <c r="C33" s="10"/>
      <c r="D33" s="10"/>
      <c r="E33" s="10"/>
      <c r="F33" s="10"/>
      <c r="G33" s="10"/>
      <c r="H33" s="1"/>
      <c r="I33" s="1"/>
      <c r="J33" s="1"/>
      <c r="K33" s="1"/>
      <c r="L33" s="1"/>
    </row>
    <row r="34" spans="1:7" ht="63" customHeight="1">
      <c r="A34" s="8"/>
      <c r="B34" s="9"/>
      <c r="C34" s="10"/>
      <c r="D34" s="10"/>
      <c r="E34" s="10"/>
      <c r="F34" s="10"/>
      <c r="G34" s="10"/>
    </row>
    <row r="35" spans="1:12" s="3" customFormat="1" ht="22.5" customHeight="1">
      <c r="A35" s="8"/>
      <c r="B35" s="9"/>
      <c r="C35" s="10"/>
      <c r="D35" s="10"/>
      <c r="E35" s="10"/>
      <c r="F35" s="10"/>
      <c r="G35" s="10"/>
      <c r="H35" s="1"/>
      <c r="I35" s="1"/>
      <c r="J35" s="1"/>
      <c r="K35" s="1"/>
      <c r="L35" s="1"/>
    </row>
    <row r="36" spans="1:12" s="25" customFormat="1" ht="51.75" customHeight="1">
      <c r="A36" s="8"/>
      <c r="B36" s="9"/>
      <c r="C36" s="10"/>
      <c r="D36" s="10"/>
      <c r="E36" s="10"/>
      <c r="F36" s="10"/>
      <c r="G36" s="10"/>
      <c r="H36" s="1"/>
      <c r="I36" s="1"/>
      <c r="J36" s="1"/>
      <c r="K36" s="1"/>
      <c r="L36" s="1"/>
    </row>
    <row r="37" spans="1:7" ht="15.75">
      <c r="A37" s="8"/>
      <c r="B37" s="9"/>
      <c r="C37" s="10"/>
      <c r="D37" s="10"/>
      <c r="E37" s="10"/>
      <c r="F37" s="10"/>
      <c r="G37" s="10"/>
    </row>
    <row r="38" spans="1:7" ht="15.75">
      <c r="A38" s="8"/>
      <c r="B38" s="9"/>
      <c r="C38" s="10"/>
      <c r="D38" s="10"/>
      <c r="E38" s="10"/>
      <c r="F38" s="10"/>
      <c r="G38" s="10"/>
    </row>
    <row r="39" spans="1:7" ht="15.75">
      <c r="A39" s="8"/>
      <c r="B39" s="9"/>
      <c r="C39" s="10"/>
      <c r="D39" s="10"/>
      <c r="E39" s="10"/>
      <c r="F39" s="10"/>
      <c r="G39" s="10"/>
    </row>
    <row r="40" spans="1:7" ht="15.75">
      <c r="A40" s="8"/>
      <c r="B40" s="9"/>
      <c r="C40" s="10"/>
      <c r="D40" s="10"/>
      <c r="E40" s="10"/>
      <c r="F40" s="10"/>
      <c r="G40" s="10"/>
    </row>
    <row r="41" spans="1:7" ht="15.75">
      <c r="A41" s="8"/>
      <c r="B41" s="9"/>
      <c r="C41" s="10"/>
      <c r="D41" s="10"/>
      <c r="E41" s="10"/>
      <c r="F41" s="10"/>
      <c r="G41" s="10"/>
    </row>
    <row r="42" spans="1:7" ht="15.75">
      <c r="A42" s="8"/>
      <c r="B42" s="9"/>
      <c r="C42" s="10"/>
      <c r="D42" s="10"/>
      <c r="E42" s="10"/>
      <c r="F42" s="10"/>
      <c r="G42" s="10"/>
    </row>
    <row r="43" spans="1:7" ht="15.75">
      <c r="A43" s="8"/>
      <c r="B43" s="9"/>
      <c r="C43" s="10"/>
      <c r="D43" s="10"/>
      <c r="E43" s="10"/>
      <c r="F43" s="10"/>
      <c r="G43" s="10"/>
    </row>
    <row r="44" spans="1:7" ht="15.75">
      <c r="A44" s="8"/>
      <c r="B44" s="9"/>
      <c r="C44" s="10"/>
      <c r="D44" s="10"/>
      <c r="E44" s="10"/>
      <c r="F44" s="10"/>
      <c r="G44" s="10"/>
    </row>
    <row r="45" spans="1:7" ht="15.75">
      <c r="A45" s="8"/>
      <c r="B45" s="9"/>
      <c r="C45" s="10"/>
      <c r="D45" s="10"/>
      <c r="E45" s="10"/>
      <c r="F45" s="10"/>
      <c r="G45" s="10"/>
    </row>
    <row r="46" spans="1:7" ht="15.75">
      <c r="A46" s="8"/>
      <c r="B46" s="9"/>
      <c r="C46" s="10"/>
      <c r="D46" s="10"/>
      <c r="E46" s="10"/>
      <c r="F46" s="10"/>
      <c r="G46" s="10"/>
    </row>
    <row r="47" spans="1:7" ht="15.75">
      <c r="A47" s="8"/>
      <c r="B47" s="9"/>
      <c r="C47" s="10"/>
      <c r="D47" s="10"/>
      <c r="E47" s="10"/>
      <c r="F47" s="10"/>
      <c r="G47" s="10"/>
    </row>
    <row r="48" spans="1:7" ht="15.75">
      <c r="A48" s="8"/>
      <c r="B48" s="9"/>
      <c r="C48" s="10"/>
      <c r="D48" s="10"/>
      <c r="E48" s="10"/>
      <c r="F48" s="10"/>
      <c r="G48" s="10"/>
    </row>
    <row r="49" spans="1:7" ht="15.75">
      <c r="A49" s="8"/>
      <c r="B49" s="9"/>
      <c r="C49" s="10"/>
      <c r="D49" s="10"/>
      <c r="E49" s="10"/>
      <c r="F49" s="10"/>
      <c r="G49" s="10"/>
    </row>
    <row r="50" spans="1:7" ht="15.75">
      <c r="A50" s="8"/>
      <c r="B50" s="9"/>
      <c r="C50" s="10"/>
      <c r="D50" s="10"/>
      <c r="E50" s="10"/>
      <c r="F50" s="10"/>
      <c r="G50" s="10"/>
    </row>
    <row r="51" spans="1:7" ht="15.75">
      <c r="A51" s="8"/>
      <c r="B51" s="9"/>
      <c r="C51" s="10"/>
      <c r="D51" s="10"/>
      <c r="E51" s="10"/>
      <c r="F51" s="10"/>
      <c r="G51" s="10"/>
    </row>
    <row r="52" spans="1:7" ht="15.75">
      <c r="A52" s="8"/>
      <c r="B52" s="9"/>
      <c r="C52" s="10"/>
      <c r="D52" s="10"/>
      <c r="E52" s="10"/>
      <c r="F52" s="10"/>
      <c r="G52" s="10"/>
    </row>
    <row r="53" spans="1:7" ht="15.75">
      <c r="A53" s="8"/>
      <c r="B53" s="9"/>
      <c r="C53" s="10"/>
      <c r="D53" s="10"/>
      <c r="E53" s="10"/>
      <c r="F53" s="10"/>
      <c r="G53" s="10"/>
    </row>
    <row r="54" spans="1:7" ht="15.75">
      <c r="A54" s="8"/>
      <c r="B54" s="9"/>
      <c r="C54" s="10"/>
      <c r="D54" s="10"/>
      <c r="E54" s="10"/>
      <c r="F54" s="10"/>
      <c r="G54" s="10"/>
    </row>
    <row r="55" spans="1:7" ht="15.75">
      <c r="A55" s="8"/>
      <c r="B55" s="9"/>
      <c r="C55" s="10"/>
      <c r="D55" s="10"/>
      <c r="E55" s="10"/>
      <c r="F55" s="10"/>
      <c r="G55" s="10"/>
    </row>
    <row r="56" spans="1:7" ht="15.75">
      <c r="A56" s="8"/>
      <c r="B56" s="9"/>
      <c r="C56" s="10"/>
      <c r="D56" s="10"/>
      <c r="E56" s="10"/>
      <c r="F56" s="10"/>
      <c r="G56" s="10"/>
    </row>
    <row r="57" spans="1:7" ht="15.75">
      <c r="A57" s="8"/>
      <c r="B57" s="9"/>
      <c r="C57" s="10"/>
      <c r="D57" s="10"/>
      <c r="E57" s="10"/>
      <c r="F57" s="10"/>
      <c r="G57" s="10"/>
    </row>
    <row r="58" spans="1:7" ht="15.75">
      <c r="A58" s="8"/>
      <c r="B58" s="9"/>
      <c r="C58" s="10"/>
      <c r="D58" s="10"/>
      <c r="E58" s="10"/>
      <c r="F58" s="10"/>
      <c r="G58" s="10"/>
    </row>
    <row r="59" spans="1:7" ht="15.75">
      <c r="A59" s="8"/>
      <c r="B59" s="9"/>
      <c r="C59" s="10"/>
      <c r="D59" s="10"/>
      <c r="E59" s="10"/>
      <c r="F59" s="10"/>
      <c r="G59" s="10"/>
    </row>
    <row r="60" spans="1:7" ht="15.75">
      <c r="A60" s="8"/>
      <c r="B60" s="9"/>
      <c r="C60" s="10"/>
      <c r="D60" s="10"/>
      <c r="E60" s="10"/>
      <c r="F60" s="10"/>
      <c r="G60" s="10"/>
    </row>
    <row r="61" spans="1:7" ht="15.75">
      <c r="A61" s="8"/>
      <c r="B61" s="9"/>
      <c r="C61" s="10"/>
      <c r="D61" s="10"/>
      <c r="E61" s="10"/>
      <c r="F61" s="10"/>
      <c r="G61" s="10"/>
    </row>
    <row r="62" spans="1:7" ht="15.75">
      <c r="A62" s="8"/>
      <c r="B62" s="9"/>
      <c r="C62" s="10"/>
      <c r="D62" s="10"/>
      <c r="E62" s="10"/>
      <c r="F62" s="10"/>
      <c r="G62" s="10"/>
    </row>
    <row r="63" spans="1:7" ht="15.75">
      <c r="A63" s="8"/>
      <c r="B63" s="9"/>
      <c r="C63" s="10"/>
      <c r="D63" s="10"/>
      <c r="E63" s="10"/>
      <c r="F63" s="10"/>
      <c r="G63" s="10"/>
    </row>
    <row r="64" spans="1:7" ht="15.75">
      <c r="A64" s="8"/>
      <c r="B64" s="9"/>
      <c r="C64" s="10"/>
      <c r="D64" s="10"/>
      <c r="E64" s="10"/>
      <c r="F64" s="10"/>
      <c r="G64" s="10"/>
    </row>
    <row r="65" spans="1:7" ht="15.75">
      <c r="A65" s="8"/>
      <c r="B65" s="9"/>
      <c r="C65" s="10"/>
      <c r="D65" s="10"/>
      <c r="E65" s="10"/>
      <c r="F65" s="10"/>
      <c r="G65" s="10"/>
    </row>
    <row r="66" spans="1:7" ht="15.75">
      <c r="A66" s="8"/>
      <c r="B66" s="9"/>
      <c r="C66" s="10"/>
      <c r="D66" s="10"/>
      <c r="E66" s="10"/>
      <c r="F66" s="10"/>
      <c r="G66" s="10"/>
    </row>
  </sheetData>
  <sheetProtection/>
  <mergeCells count="13">
    <mergeCell ref="A1:L2"/>
    <mergeCell ref="A3:L4"/>
    <mergeCell ref="A5:L6"/>
    <mergeCell ref="A13:L13"/>
    <mergeCell ref="A12:L12"/>
    <mergeCell ref="A7:L8"/>
    <mergeCell ref="L10:L11"/>
    <mergeCell ref="A29:B29"/>
    <mergeCell ref="A10:A11"/>
    <mergeCell ref="B10:B11"/>
    <mergeCell ref="C10:C11"/>
    <mergeCell ref="D10:G10"/>
    <mergeCell ref="A9:L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2021-10-29T07:29:02Z</cp:lastPrinted>
  <dcterms:created xsi:type="dcterms:W3CDTF">2005-05-23T09:57:53Z</dcterms:created>
  <dcterms:modified xsi:type="dcterms:W3CDTF">2022-02-08T08:11:24Z</dcterms:modified>
  <cp:category/>
  <cp:version/>
  <cp:contentType/>
  <cp:contentStatus/>
</cp:coreProperties>
</file>