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Лист1!$A$1:$M$30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B247"/>
  <c r="B248"/>
  <c r="B249" s="1"/>
  <c r="C248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C249"/>
  <c r="C250" s="1"/>
  <c r="B250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B264"/>
  <c r="B265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B266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C282"/>
  <c r="C283"/>
  <c r="C284" s="1"/>
  <c r="C285" s="1"/>
  <c r="C286" s="1"/>
  <c r="C287" s="1"/>
  <c r="C288" s="1"/>
  <c r="B284"/>
  <c r="B285" s="1"/>
  <c r="B286"/>
  <c r="B287" s="1"/>
  <c r="B288" s="1"/>
  <c r="B289" s="1"/>
  <c r="B290" s="1"/>
  <c r="B291" s="1"/>
  <c r="B292" s="1"/>
  <c r="B293" s="1"/>
  <c r="B294" s="1"/>
  <c r="B295" s="1"/>
  <c r="B296" s="1"/>
  <c r="B297" s="1"/>
  <c r="C289"/>
  <c r="C290" s="1"/>
  <c r="C29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/>
  <c r="C310" s="1"/>
  <c r="C311" s="1"/>
  <c r="C312" s="1"/>
  <c r="C313" s="1"/>
  <c r="C314" s="1"/>
  <c r="C315" s="1"/>
  <c r="A314"/>
  <c r="A315"/>
  <c r="A316" s="1"/>
  <c r="B315"/>
  <c r="B316"/>
  <c r="B317" s="1"/>
  <c r="C316"/>
  <c r="A317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7"/>
  <c r="C318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9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5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C350"/>
  <c r="C351"/>
  <c r="C352" s="1"/>
  <c r="C353" s="1"/>
  <c r="C354" s="1"/>
  <c r="C355" s="1"/>
  <c r="C356" s="1"/>
  <c r="B352"/>
  <c r="B353" s="1"/>
  <c r="B354"/>
  <c r="B355" s="1"/>
  <c r="B356" s="1"/>
  <c r="B357" s="1"/>
  <c r="B358" s="1"/>
  <c r="B359" s="1"/>
  <c r="B360" s="1"/>
  <c r="B361" s="1"/>
  <c r="B362" s="1"/>
  <c r="B363" s="1"/>
  <c r="B364" s="1"/>
  <c r="B365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/>
  <c r="C814" s="1"/>
  <c r="C815" s="1"/>
  <c r="C816" s="1"/>
  <c r="C817" s="1"/>
  <c r="C818" s="1"/>
  <c r="C819" s="1"/>
  <c r="C820" s="1"/>
  <c r="C821" s="1"/>
  <c r="C822" s="1"/>
  <c r="B822"/>
  <c r="B823" s="1"/>
  <c r="B824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/>
  <c r="K728"/>
  <c r="K727"/>
  <c r="K726"/>
  <c r="L726" s="1"/>
  <c r="K723"/>
  <c r="K722"/>
  <c r="K721"/>
  <c r="L721" s="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K631"/>
  <c r="L631" s="1"/>
  <c r="K628"/>
  <c r="K627"/>
  <c r="K626"/>
  <c r="K625"/>
  <c r="K624"/>
  <c r="L623" s="1"/>
  <c r="O623" s="1"/>
  <c r="K623"/>
  <c r="K618"/>
  <c r="K617"/>
  <c r="K616"/>
  <c r="K615"/>
  <c r="K614"/>
  <c r="L614" s="1"/>
  <c r="K611"/>
  <c r="K610"/>
  <c r="K609"/>
  <c r="K608"/>
  <c r="K607"/>
  <c r="L606" s="1"/>
  <c r="O606" s="1"/>
  <c r="K606"/>
  <c r="K601"/>
  <c r="K600"/>
  <c r="K599"/>
  <c r="K598"/>
  <c r="K597"/>
  <c r="L597" s="1"/>
  <c r="K594"/>
  <c r="K593"/>
  <c r="K592"/>
  <c r="K591"/>
  <c r="K590"/>
  <c r="K589"/>
  <c r="L589"/>
  <c r="O589" s="1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/>
  <c r="K458"/>
  <c r="K457"/>
  <c r="K456"/>
  <c r="K455"/>
  <c r="K454"/>
  <c r="K453"/>
  <c r="L453" s="1"/>
  <c r="O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L351" s="1"/>
  <c r="O35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O215" s="1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O113" s="1"/>
  <c r="K108"/>
  <c r="K107"/>
  <c r="K106"/>
  <c r="K105"/>
  <c r="K104"/>
  <c r="L104"/>
  <c r="K101"/>
  <c r="K100"/>
  <c r="K99"/>
  <c r="K98"/>
  <c r="K97"/>
  <c r="K96"/>
  <c r="L96" s="1"/>
  <c r="K91"/>
  <c r="K90"/>
  <c r="K89"/>
  <c r="K88"/>
  <c r="K87"/>
  <c r="L87" s="1"/>
  <c r="D87" s="1"/>
  <c r="K84"/>
  <c r="K83"/>
  <c r="K82"/>
  <c r="K81"/>
  <c r="K80"/>
  <c r="K79"/>
  <c r="L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 s="1"/>
  <c r="D19"/>
  <c r="D20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4"/>
  <c r="D55" s="1"/>
  <c r="D56" s="1"/>
  <c r="D57" s="1"/>
  <c r="D58" s="1"/>
  <c r="D59" s="1"/>
  <c r="D60" s="1"/>
  <c r="D17"/>
  <c r="D18"/>
  <c r="E10"/>
  <c r="D68"/>
  <c r="D69" s="1"/>
  <c r="D95"/>
  <c r="D21"/>
  <c r="D22" s="1"/>
  <c r="D23" s="1"/>
  <c r="D24" s="1"/>
  <c r="D25" s="1"/>
  <c r="D26" s="1"/>
  <c r="D27"/>
  <c r="D44"/>
  <c r="D86"/>
  <c r="D88"/>
  <c r="D89" s="1"/>
  <c r="D90" s="1"/>
  <c r="D91" s="1"/>
  <c r="D92" s="1"/>
  <c r="D93" s="1"/>
  <c r="D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81"/>
  <c r="O555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147"/>
  <c r="O732"/>
  <c r="O824"/>
</calcChain>
</file>

<file path=xl/sharedStrings.xml><?xml version="1.0" encoding="utf-8"?>
<sst xmlns="http://schemas.openxmlformats.org/spreadsheetml/2006/main" count="3366" uniqueCount="684">
  <si>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</si>
  <si>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</si>
  <si>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</si>
  <si>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</si>
  <si>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</si>
  <si>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</si>
  <si>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</si>
  <si>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</si>
  <si>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</si>
  <si>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</si>
  <si>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</si>
  <si>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</si>
  <si>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</si>
  <si>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</si>
  <si>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</si>
  <si>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</si>
  <si>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</si>
  <si>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</si>
  <si>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</si>
  <si>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</si>
  <si>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</si>
  <si>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</si>
  <si>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</si>
  <si>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</si>
  <si>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</si>
  <si>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</si>
  <si>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</si>
  <si>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</si>
  <si>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</si>
  <si>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</si>
  <si>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</si>
  <si>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</si>
  <si>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</si>
  <si>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</si>
  <si>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</si>
  <si>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</si>
  <si>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</si>
  <si>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</si>
  <si>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</si>
  <si>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</si>
  <si>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</si>
  <si>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</si>
  <si>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</si>
  <si>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</si>
  <si>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</si>
  <si>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</si>
  <si>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</si>
  <si>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</si>
  <si>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</si>
  <si>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</si>
  <si>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</si>
  <si>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</si>
  <si>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</si>
  <si>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</si>
  <si>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</si>
  <si>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</si>
  <si>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</si>
  <si>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</si>
  <si>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</si>
  <si>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</si>
  <si>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</si>
  <si>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</si>
  <si>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</si>
  <si>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</si>
  <si>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</si>
  <si>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</si>
  <si>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</si>
  <si>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</si>
  <si>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</si>
  <si>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</si>
  <si>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</si>
  <si>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</si>
  <si>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</si>
  <si>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</si>
  <si>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</si>
  <si>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</si>
  <si>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</si>
  <si>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</si>
  <si>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</si>
  <si>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</si>
  <si>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</si>
  <si>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</si>
  <si>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</si>
  <si>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</si>
  <si>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</si>
  <si>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</si>
  <si>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</si>
  <si>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</si>
  <si>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</si>
  <si>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</si>
  <si>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</si>
  <si>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</si>
  <si>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</si>
  <si>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</si>
  <si>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</si>
  <si>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</si>
  <si>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</si>
  <si>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</si>
  <si>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</si>
  <si>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</si>
  <si>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</si>
  <si>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</si>
  <si>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</si>
  <si>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</si>
  <si>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</si>
  <si>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</si>
  <si>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</si>
  <si>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</si>
  <si>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</si>
  <si>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</si>
  <si>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</si>
  <si>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</si>
  <si>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</si>
  <si>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</si>
  <si>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</si>
  <si>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</si>
  <si>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</si>
  <si>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</si>
  <si>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</si>
  <si>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</si>
  <si>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</si>
  <si>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</si>
  <si>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</si>
  <si>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</si>
  <si>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</si>
  <si>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</si>
  <si>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</si>
  <si>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</si>
  <si>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</si>
  <si>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</si>
  <si>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</si>
  <si>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</si>
  <si>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</si>
  <si>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</si>
  <si>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</si>
  <si>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</si>
  <si>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</si>
  <si>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</si>
  <si>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</si>
  <si>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</si>
  <si>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</si>
  <si>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</si>
  <si>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</si>
  <si>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</si>
  <si>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</si>
  <si>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</si>
  <si>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</si>
  <si>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</si>
  <si>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</si>
  <si>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</si>
  <si>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</si>
  <si>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</si>
  <si>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</si>
  <si>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</si>
  <si>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</si>
  <si>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</si>
  <si>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</si>
  <si>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</si>
  <si>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</si>
  <si>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</si>
  <si>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</si>
  <si>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</si>
  <si>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</si>
  <si>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</si>
  <si>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</si>
  <si>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</si>
  <si>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</si>
  <si>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</si>
  <si>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</si>
  <si>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</si>
  <si>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</si>
  <si>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</si>
  <si>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</si>
  <si>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</si>
  <si>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</si>
  <si>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</si>
  <si>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</si>
  <si>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</si>
  <si>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</si>
  <si>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</si>
  <si>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</si>
  <si>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</si>
  <si>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</si>
  <si>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</si>
  <si>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</si>
  <si>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</si>
  <si>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</si>
  <si>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</si>
  <si>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</si>
  <si>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</si>
  <si>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</si>
  <si>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</si>
  <si>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</si>
  <si>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</si>
  <si>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</si>
  <si>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</si>
  <si>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</si>
  <si>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</si>
  <si>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</si>
  <si>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</si>
  <si>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</si>
  <si>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</si>
  <si>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</si>
  <si>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</si>
  <si>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</si>
  <si>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</si>
  <si>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</si>
  <si>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</si>
  <si>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</si>
  <si>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</si>
  <si>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</si>
  <si>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</si>
  <si>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</si>
  <si>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</si>
  <si>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</si>
  <si>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</si>
  <si>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</si>
  <si>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</si>
  <si>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</si>
  <si>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</si>
  <si>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</si>
  <si>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</si>
  <si>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</si>
  <si>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</si>
  <si>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</si>
  <si>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</si>
  <si>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</si>
  <si>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</si>
  <si>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</si>
  <si>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</si>
  <si>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</si>
  <si>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</si>
  <si>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</si>
  <si>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</si>
  <si>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</si>
  <si>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</si>
  <si>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</si>
  <si>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</si>
  <si>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</si>
  <si>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</si>
  <si>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</si>
  <si>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</si>
  <si>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</si>
  <si>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</si>
  <si>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</si>
  <si>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</si>
  <si>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</si>
  <si>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</si>
  <si>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</si>
  <si>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</si>
  <si>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</si>
  <si>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</si>
  <si>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</si>
  <si>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</si>
  <si>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</si>
  <si>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</si>
  <si>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</si>
  <si>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</si>
  <si>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</si>
  <si>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</si>
  <si>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</si>
  <si>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</si>
  <si>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</si>
  <si>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</si>
  <si>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</si>
  <si>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</si>
  <si>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</si>
  <si>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</si>
  <si>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</si>
  <si>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</si>
  <si>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</si>
  <si>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</si>
  <si>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</si>
  <si>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</si>
  <si>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</si>
  <si>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</si>
  <si>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</si>
  <si>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</si>
  <si>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</si>
  <si>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</si>
  <si>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</si>
  <si>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</si>
  <si>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</si>
  <si>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</si>
  <si>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</si>
  <si>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</si>
  <si>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</si>
  <si>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</si>
  <si>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</si>
  <si>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</si>
  <si>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</si>
  <si>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</si>
  <si>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</si>
  <si>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</si>
  <si>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</si>
  <si>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</si>
  <si>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</si>
  <si>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</si>
  <si>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</si>
  <si>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</si>
  <si>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</si>
  <si>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</si>
  <si>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</si>
  <si>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</si>
  <si>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</si>
  <si>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</si>
  <si>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</si>
  <si>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</si>
  <si>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</si>
  <si>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</si>
  <si>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</si>
  <si>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</si>
  <si>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</si>
  <si>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</si>
  <si>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</si>
  <si>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</si>
  <si>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</si>
  <si>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</si>
  <si>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</si>
  <si>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</si>
  <si>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</si>
  <si>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</si>
  <si>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</si>
  <si>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</si>
  <si>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</si>
  <si>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</si>
  <si>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</si>
  <si>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</si>
  <si>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</si>
  <si>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</si>
  <si>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</si>
  <si>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</si>
  <si>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</si>
  <si>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</si>
  <si>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</si>
  <si>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</si>
  <si>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</si>
  <si>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</si>
  <si>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</si>
  <si>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</si>
  <si>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</si>
  <si>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</si>
  <si>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</si>
  <si>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</si>
  <si>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</si>
  <si>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</si>
  <si>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</si>
  <si>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</si>
  <si>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</si>
  <si>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</si>
  <si>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</si>
  <si>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</si>
  <si>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</si>
  <si>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</si>
  <si>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</si>
  <si>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</si>
  <si>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</si>
  <si>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</si>
  <si>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</si>
  <si>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</si>
  <si>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</si>
  <si>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</si>
  <si>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</si>
  <si>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</si>
  <si>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</si>
  <si>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</si>
  <si>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</si>
  <si>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</si>
  <si>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</si>
  <si>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</si>
  <si>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</si>
  <si>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</si>
  <si>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</si>
  <si>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</si>
  <si>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</si>
  <si>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</si>
  <si>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</si>
  <si>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</si>
  <si>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</si>
  <si>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</si>
  <si>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</si>
  <si>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</si>
  <si>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</si>
  <si>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</si>
  <si>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</si>
  <si>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</si>
  <si>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</si>
  <si>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</si>
  <si>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</si>
  <si>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</si>
  <si>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</si>
  <si>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</si>
  <si>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</si>
  <si>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</si>
  <si>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</si>
  <si>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</si>
  <si>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</si>
  <si>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</si>
  <si>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</si>
  <si>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</si>
  <si>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</si>
  <si>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</si>
  <si>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</si>
  <si>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</si>
  <si>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</si>
  <si>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</si>
  <si>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</si>
  <si>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</si>
  <si>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</si>
  <si>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</si>
  <si>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</si>
  <si>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</si>
  <si>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</si>
  <si>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</si>
  <si>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</si>
  <si>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</si>
  <si>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</si>
  <si>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</si>
  <si>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</si>
  <si>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</si>
  <si>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</si>
  <si>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</si>
  <si>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</si>
  <si>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</si>
  <si>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</si>
  <si>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</si>
  <si>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</si>
  <si>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</si>
  <si>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</si>
  <si>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</si>
  <si>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</si>
  <si>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</si>
  <si>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</si>
  <si>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</si>
  <si>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</si>
  <si>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</si>
  <si>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</si>
  <si>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</si>
  <si>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</si>
  <si>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</si>
  <si>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</si>
  <si>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</si>
  <si>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</si>
  <si>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</si>
  <si>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</si>
  <si>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</si>
  <si>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</si>
  <si>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</si>
  <si>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</si>
  <si>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</si>
  <si>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</si>
  <si>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</si>
  <si>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</si>
  <si>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</si>
  <si>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</si>
  <si>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</si>
  <si>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</si>
  <si>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</si>
  <si>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</si>
  <si>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</si>
  <si>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</si>
  <si>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</si>
  <si>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</si>
  <si>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</si>
  <si>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</si>
  <si>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</si>
  <si>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</si>
  <si>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</si>
  <si>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</si>
  <si>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</si>
  <si>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</si>
  <si>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</si>
  <si>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</si>
  <si>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</si>
  <si>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</si>
  <si>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</si>
  <si>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</si>
  <si>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</si>
  <si>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</si>
  <si>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</si>
  <si>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</si>
  <si>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</si>
  <si>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</si>
  <si>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</si>
  <si>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</si>
  <si>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</si>
  <si>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</si>
  <si>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</si>
  <si>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</si>
  <si>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</si>
  <si>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</si>
  <si>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</si>
  <si>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</si>
  <si>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</si>
  <si>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</si>
  <si>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</si>
  <si>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</si>
  <si>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</si>
  <si>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</si>
  <si>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</si>
  <si>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</si>
  <si>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</si>
  <si>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</si>
  <si>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</si>
  <si>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</si>
  <si>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</si>
  <si>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</si>
  <si>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</si>
  <si>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</si>
  <si>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</si>
  <si>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</si>
  <si>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</si>
  <si>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</si>
  <si>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</si>
  <si>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</si>
  <si>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</si>
  <si>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</si>
  <si>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</si>
  <si>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</si>
  <si>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</si>
  <si>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</si>
  <si>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</si>
  <si>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</si>
  <si>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</si>
  <si>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</si>
  <si>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</si>
  <si>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</si>
  <si>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</si>
  <si>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</si>
  <si>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</si>
  <si>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</si>
  <si>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</si>
  <si>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</si>
  <si>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</si>
  <si>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</si>
  <si>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</si>
  <si>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</si>
  <si>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</si>
  <si>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</si>
  <si>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</si>
  <si>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</si>
  <si>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</si>
  <si>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</si>
  <si>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</si>
  <si>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</si>
  <si>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</si>
  <si>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</si>
  <si>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</si>
  <si>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</si>
  <si>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</si>
  <si>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</si>
  <si>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</si>
  <si>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</si>
  <si>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</si>
  <si>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</si>
  <si>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</si>
  <si>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</si>
  <si>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</si>
  <si>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</si>
  <si>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</si>
  <si>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</si>
  <si>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</si>
  <si>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</si>
  <si>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</si>
  <si>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</si>
  <si>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</si>
  <si>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</si>
  <si>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</si>
  <si>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</si>
  <si>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</si>
  <si>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</si>
  <si>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</si>
  <si>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</si>
  <si>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</si>
  <si>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</si>
  <si>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</si>
  <si>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</si>
  <si>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</si>
  <si>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</si>
  <si>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</si>
  <si>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</si>
  <si>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</si>
  <si>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</si>
  <si>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</si>
  <si>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</si>
  <si>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</si>
  <si>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</si>
  <si>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</si>
  <si>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</si>
  <si>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</si>
  <si>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</si>
  <si>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</si>
  <si>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</si>
  <si>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</si>
  <si>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</si>
  <si>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</si>
  <si>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</si>
  <si>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</si>
  <si>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</si>
  <si>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</si>
  <si>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</si>
  <si>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</si>
  <si>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</si>
  <si>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</si>
  <si>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</si>
  <si>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</si>
  <si>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</si>
  <si>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</si>
  <si>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</si>
  <si>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</si>
  <si>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</si>
  <si>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</si>
  <si>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</si>
  <si>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</si>
  <si>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</si>
  <si>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</si>
  <si>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</si>
  <si>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</si>
  <si>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</si>
  <si>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</si>
  <si>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</si>
  <si>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</si>
  <si>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</si>
  <si>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</si>
  <si>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</si>
  <si>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</si>
  <si>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</si>
  <si>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</si>
  <si>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</si>
  <si>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</si>
  <si>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</si>
  <si>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</si>
  <si>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</si>
  <si>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</si>
  <si>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</si>
  <si>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</si>
  <si>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</si>
  <si>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</si>
  <si>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</si>
  <si>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</si>
  <si>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</si>
  <si>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</si>
  <si>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</si>
  <si>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</si>
  <si>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</si>
  <si>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</si>
  <si>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</si>
  <si>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</si>
  <si>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</si>
  <si>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</si>
  <si>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</si>
  <si>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</si>
  <si>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</si>
  <si>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</si>
  <si>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</si>
  <si>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</si>
  <si>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</si>
  <si>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</si>
  <si>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</si>
  <si>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</si>
  <si>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</si>
  <si>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</si>
  <si>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</si>
  <si>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</si>
  <si>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</si>
  <si>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</si>
  <si>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</si>
  <si>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</si>
  <si>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</si>
  <si>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</si>
  <si>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</si>
  <si>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 xml:space="preserve">Муниципальное бюджетное дошкольное  образовательное учреждение "Детский сад № 5 "Дельфин"  комбинированного вида" 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</si>
  <si>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</si>
  <si>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</si>
  <si>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</si>
  <si>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</si>
  <si>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</si>
  <si>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7. Реализация дополнительных общеразвивающих программ                     Не указано</t>
  </si>
  <si>
    <t>Статистическая
 отчетность</t>
  </si>
  <si>
    <t>Статистическая 
отчетность</t>
  </si>
  <si>
    <t>По результатам 
муниципального 
мониторинга , проведенного в апреле 2016 г. 100 % родителей (законных представителей) удовлетворены условиями и качеством предоставляемой услуги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</si>
  <si>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5 "Дельфин"  комбинированного вида"  
за 2 квартал 2016 г.</t>
  </si>
  <si>
    <t>Фактическое значение за 2 квартал 2016 года</t>
  </si>
  <si>
    <t>Заведующая МБДОУ № 5 "Дельфин"                                                            О.Ю. Васильяева
01 июля 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</si>
</sst>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/>
    <xf numFmtId="9" fontId="10" fillId="0" borderId="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2">
        <f>(K11+K12+K13+K14+K15+K16)/6</f>
        <v>2.1875</v>
      </c>
      <c r="M11" s="19" t="s">
        <v>29</v>
      </c>
      <c r="N11" s="19" t="s">
        <v>30</v>
      </c>
      <c r="O11" s="9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6"/>
      <c r="M12" s="19"/>
      <c r="N12" s="19" t="s">
        <v>35</v>
      </c>
      <c r="O12" s="9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6"/>
      <c r="M13" s="19"/>
      <c r="N13" s="19" t="s">
        <v>35</v>
      </c>
      <c r="O13" s="9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6"/>
      <c r="M14" s="19"/>
      <c r="N14" s="19" t="s">
        <v>35</v>
      </c>
      <c r="O14" s="9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6"/>
      <c r="M15" s="19"/>
      <c r="N15" s="19" t="s">
        <v>35</v>
      </c>
      <c r="O15" s="9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7"/>
      <c r="M16" s="19" t="s">
        <v>50</v>
      </c>
      <c r="N16" s="19" t="s">
        <v>30</v>
      </c>
      <c r="O16" s="9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9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2">
        <f>(K19+K20+K21+K22+K23)/5</f>
        <v>1</v>
      </c>
      <c r="M19" s="19"/>
      <c r="N19" s="19" t="s">
        <v>35</v>
      </c>
      <c r="O19" s="9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3"/>
      <c r="M20" s="19"/>
      <c r="N20" s="19" t="s">
        <v>59</v>
      </c>
      <c r="O20" s="9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3"/>
      <c r="M21" s="19"/>
      <c r="N21" s="19" t="s">
        <v>59</v>
      </c>
      <c r="O21" s="9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3"/>
      <c r="M22" s="19"/>
      <c r="N22" s="19" t="s">
        <v>35</v>
      </c>
      <c r="O22" s="9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4"/>
      <c r="M23" s="19"/>
      <c r="N23" s="19" t="s">
        <v>35</v>
      </c>
      <c r="O23" s="9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2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3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3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3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3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4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1" t="s">
        <v>20</v>
      </c>
      <c r="N34" s="9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2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3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3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3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4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2">
        <f>(K45+K46+K47+K48+K49+K50)/6</f>
        <v>1</v>
      </c>
      <c r="M45" s="20"/>
      <c r="N45" s="19" t="s">
        <v>30</v>
      </c>
      <c r="O45" s="9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3"/>
      <c r="M46" s="20"/>
      <c r="N46" s="19" t="s">
        <v>35</v>
      </c>
      <c r="O46" s="9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3"/>
      <c r="M47" s="20"/>
      <c r="N47" s="19" t="s">
        <v>35</v>
      </c>
      <c r="O47" s="9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3"/>
      <c r="M48" s="20"/>
      <c r="N48" s="19" t="s">
        <v>35</v>
      </c>
      <c r="O48" s="9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3"/>
      <c r="M49" s="20"/>
      <c r="N49" s="19" t="s">
        <v>35</v>
      </c>
      <c r="O49" s="9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4"/>
      <c r="M50" s="20"/>
      <c r="N50" s="19" t="s">
        <v>30</v>
      </c>
      <c r="O50" s="9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1" t="s">
        <v>20</v>
      </c>
      <c r="N51" s="91"/>
      <c r="O51" s="9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2">
        <f>(K53+K54+K55+K56+K57)/5</f>
        <v>1</v>
      </c>
      <c r="M53" s="20"/>
      <c r="N53" s="19" t="s">
        <v>35</v>
      </c>
      <c r="O53" s="9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3"/>
      <c r="M54" s="20"/>
      <c r="N54" s="20" t="s">
        <v>79</v>
      </c>
      <c r="O54" s="9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3"/>
      <c r="M55" s="20"/>
      <c r="N55" s="20" t="s">
        <v>79</v>
      </c>
      <c r="O55" s="9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3"/>
      <c r="M56" s="20"/>
      <c r="N56" s="19" t="s">
        <v>35</v>
      </c>
      <c r="O56" s="9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4"/>
      <c r="M57" s="20"/>
      <c r="N57" s="19" t="s">
        <v>35</v>
      </c>
      <c r="O57" s="9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2">
        <f>(K62+K63+K64+K65+K66+K67)/6</f>
        <v>1.6916666666666667</v>
      </c>
      <c r="M62" s="19" t="s">
        <v>29</v>
      </c>
      <c r="N62" s="19" t="s">
        <v>30</v>
      </c>
      <c r="O62" s="9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3"/>
      <c r="M63" s="19"/>
      <c r="N63" s="19" t="s">
        <v>35</v>
      </c>
      <c r="O63" s="9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3"/>
      <c r="M64" s="19"/>
      <c r="N64" s="19" t="s">
        <v>35</v>
      </c>
      <c r="O64" s="9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3"/>
      <c r="M65" s="19"/>
      <c r="N65" s="19" t="s">
        <v>35</v>
      </c>
      <c r="O65" s="9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3"/>
      <c r="M66" s="19"/>
      <c r="N66" s="19" t="s">
        <v>35</v>
      </c>
      <c r="O66" s="9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4"/>
      <c r="M67" s="19" t="s">
        <v>50</v>
      </c>
      <c r="N67" s="19" t="s">
        <v>30</v>
      </c>
      <c r="O67" s="9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1" t="s">
        <v>20</v>
      </c>
      <c r="N68" s="91"/>
      <c r="O68" s="9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2">
        <f>(K70+K71+K72+K73+K74)/5</f>
        <v>1</v>
      </c>
      <c r="M70" s="19"/>
      <c r="N70" s="19" t="s">
        <v>35</v>
      </c>
      <c r="O70" s="9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3"/>
      <c r="M71" s="19"/>
      <c r="N71" s="19" t="s">
        <v>79</v>
      </c>
      <c r="O71" s="9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3"/>
      <c r="M72" s="19"/>
      <c r="N72" s="19" t="s">
        <v>79</v>
      </c>
      <c r="O72" s="9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3"/>
      <c r="M73" s="19"/>
      <c r="N73" s="19" t="s">
        <v>35</v>
      </c>
      <c r="O73" s="9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4"/>
      <c r="M74" s="19"/>
      <c r="N74" s="19" t="s">
        <v>35</v>
      </c>
      <c r="O74" s="9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2">
        <f>(K79+K80+K81+K82+K83+K84)/6</f>
        <v>1.7166666666666668</v>
      </c>
      <c r="M79" s="19" t="s">
        <v>29</v>
      </c>
      <c r="N79" s="19" t="s">
        <v>30</v>
      </c>
      <c r="O79" s="9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3"/>
      <c r="M80" s="20"/>
      <c r="N80" s="19" t="s">
        <v>35</v>
      </c>
      <c r="O80" s="9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3"/>
      <c r="M81" s="20"/>
      <c r="N81" s="19" t="s">
        <v>35</v>
      </c>
      <c r="O81" s="9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3"/>
      <c r="M82" s="20"/>
      <c r="N82" s="19" t="s">
        <v>35</v>
      </c>
      <c r="O82" s="9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3"/>
      <c r="M83" s="20"/>
      <c r="N83" s="19" t="s">
        <v>35</v>
      </c>
      <c r="O83" s="9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4"/>
      <c r="M84" s="19" t="s">
        <v>50</v>
      </c>
      <c r="N84" s="19" t="s">
        <v>30</v>
      </c>
      <c r="O84" s="9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1" t="s">
        <v>20</v>
      </c>
      <c r="N85" s="91"/>
      <c r="O85" s="9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2">
        <f>(K87+K88+K89+K90+K91)/5</f>
        <v>1.0371794871794873</v>
      </c>
      <c r="M87" s="20"/>
      <c r="N87" s="19" t="s">
        <v>35</v>
      </c>
      <c r="O87" s="9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3"/>
      <c r="M88" s="20"/>
      <c r="N88" s="20" t="s">
        <v>79</v>
      </c>
      <c r="O88" s="9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3"/>
      <c r="M89" s="20"/>
      <c r="N89" s="20" t="s">
        <v>79</v>
      </c>
      <c r="O89" s="9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3"/>
      <c r="M90" s="19" t="s">
        <v>104</v>
      </c>
      <c r="N90" s="19" t="s">
        <v>35</v>
      </c>
      <c r="O90" s="9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4"/>
      <c r="M91" s="20"/>
      <c r="N91" s="19" t="s">
        <v>35</v>
      </c>
      <c r="O91" s="9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2">
        <f>(K96+K97+K98+K99+K100+K101)/6</f>
        <v>1.9166666666666667</v>
      </c>
      <c r="M96" s="19" t="s">
        <v>29</v>
      </c>
      <c r="N96" s="19" t="s">
        <v>30</v>
      </c>
      <c r="O96" s="9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3"/>
      <c r="M97" s="20"/>
      <c r="N97" s="19" t="s">
        <v>35</v>
      </c>
      <c r="O97" s="9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3"/>
      <c r="M98" s="20"/>
      <c r="N98" s="19" t="s">
        <v>35</v>
      </c>
      <c r="O98" s="9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3"/>
      <c r="M99" s="20"/>
      <c r="N99" s="19" t="s">
        <v>35</v>
      </c>
      <c r="O99" s="9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3"/>
      <c r="M100" s="20"/>
      <c r="N100" s="19" t="s">
        <v>35</v>
      </c>
      <c r="O100" s="9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4"/>
      <c r="M101" s="19" t="s">
        <v>50</v>
      </c>
      <c r="N101" s="19" t="s">
        <v>30</v>
      </c>
      <c r="O101" s="9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1" t="s">
        <v>20</v>
      </c>
      <c r="N102" s="91"/>
      <c r="O102" s="9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2">
        <f>(K104+K105+K106+K107+K108)/5</f>
        <v>1</v>
      </c>
      <c r="M104" s="20"/>
      <c r="N104" s="19" t="s">
        <v>35</v>
      </c>
      <c r="O104" s="9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3"/>
      <c r="M105" s="20"/>
      <c r="N105" s="19" t="s">
        <v>79</v>
      </c>
      <c r="O105" s="9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3"/>
      <c r="M106" s="20"/>
      <c r="N106" s="20" t="s">
        <v>79</v>
      </c>
      <c r="O106" s="9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3"/>
      <c r="M107" s="20"/>
      <c r="N107" s="19" t="s">
        <v>35</v>
      </c>
      <c r="O107" s="9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4"/>
      <c r="M108" s="20"/>
      <c r="N108" s="19" t="s">
        <v>35</v>
      </c>
      <c r="O108" s="9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2">
        <f>(K113+K114+K115+K116+K117+K118)/6</f>
        <v>1.7583333333333335</v>
      </c>
      <c r="M113" s="19" t="s">
        <v>29</v>
      </c>
      <c r="N113" s="19" t="s">
        <v>30</v>
      </c>
      <c r="O113" s="9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3"/>
      <c r="M114" s="20"/>
      <c r="N114" s="19" t="s">
        <v>35</v>
      </c>
      <c r="O114" s="9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3"/>
      <c r="M115" s="20"/>
      <c r="N115" s="19" t="s">
        <v>35</v>
      </c>
      <c r="O115" s="9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3"/>
      <c r="M116" s="20"/>
      <c r="N116" s="19" t="s">
        <v>35</v>
      </c>
      <c r="O116" s="9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3"/>
      <c r="M117" s="20"/>
      <c r="N117" s="19" t="s">
        <v>35</v>
      </c>
      <c r="O117" s="9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4"/>
      <c r="M118" s="19" t="s">
        <v>50</v>
      </c>
      <c r="N118" s="19" t="s">
        <v>30</v>
      </c>
      <c r="O118" s="9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1" t="s">
        <v>20</v>
      </c>
      <c r="N119" s="91"/>
      <c r="O119" s="9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2">
        <f>(K121+K122+K123+K124+K125)/5</f>
        <v>1</v>
      </c>
      <c r="M121" s="20"/>
      <c r="N121" s="19" t="s">
        <v>35</v>
      </c>
      <c r="O121" s="9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3"/>
      <c r="M122" s="20"/>
      <c r="N122" s="19" t="s">
        <v>79</v>
      </c>
      <c r="O122" s="9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3"/>
      <c r="M123" s="20"/>
      <c r="N123" s="20" t="s">
        <v>79</v>
      </c>
      <c r="O123" s="9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3"/>
      <c r="M124" s="20"/>
      <c r="N124" s="19" t="s">
        <v>35</v>
      </c>
      <c r="O124" s="9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4"/>
      <c r="M125" s="20"/>
      <c r="N125" s="19" t="s">
        <v>35</v>
      </c>
      <c r="O125" s="9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2">
        <f>(K130+K131+K132+K133+K134+K135)/6</f>
        <v>1</v>
      </c>
      <c r="M130" s="19" t="s">
        <v>29</v>
      </c>
      <c r="N130" s="19" t="s">
        <v>30</v>
      </c>
      <c r="O130" s="9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3"/>
      <c r="M131" s="20"/>
      <c r="N131" s="19" t="s">
        <v>35</v>
      </c>
      <c r="O131" s="9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3"/>
      <c r="M132" s="20"/>
      <c r="N132" s="19" t="s">
        <v>35</v>
      </c>
      <c r="O132" s="9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3"/>
      <c r="M133" s="20"/>
      <c r="N133" s="19" t="s">
        <v>35</v>
      </c>
      <c r="O133" s="9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3"/>
      <c r="M134" s="20"/>
      <c r="N134" s="19" t="s">
        <v>35</v>
      </c>
      <c r="O134" s="9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4"/>
      <c r="M135" s="19" t="s">
        <v>50</v>
      </c>
      <c r="N135" s="19" t="s">
        <v>30</v>
      </c>
      <c r="O135" s="9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1" t="s">
        <v>20</v>
      </c>
      <c r="N136" s="91"/>
      <c r="O136" s="9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2">
        <f>(K138+K139+K140+K141+K142)/5</f>
        <v>1</v>
      </c>
      <c r="M138" s="20"/>
      <c r="N138" s="19" t="s">
        <v>35</v>
      </c>
      <c r="O138" s="9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3"/>
      <c r="M139" s="20"/>
      <c r="N139" s="19" t="s">
        <v>79</v>
      </c>
      <c r="O139" s="9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3"/>
      <c r="M140" s="20"/>
      <c r="N140" s="20" t="s">
        <v>79</v>
      </c>
      <c r="O140" s="9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3"/>
      <c r="M141" s="20"/>
      <c r="N141" s="19" t="s">
        <v>35</v>
      </c>
      <c r="O141" s="9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4"/>
      <c r="M142" s="20"/>
      <c r="N142" s="19" t="s">
        <v>35</v>
      </c>
      <c r="O142" s="9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2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3"/>
      <c r="M148" s="20"/>
      <c r="N148" s="34" t="s">
        <v>35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3"/>
      <c r="M149" s="20"/>
      <c r="N149" s="34" t="s">
        <v>35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3"/>
      <c r="M150" s="20"/>
      <c r="N150" s="34" t="s">
        <v>35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3"/>
      <c r="M151" s="19"/>
      <c r="N151" s="34" t="s">
        <v>35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4"/>
      <c r="M152" s="19" t="s">
        <v>50</v>
      </c>
      <c r="N152" s="34" t="s">
        <v>30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1" t="s">
        <v>20</v>
      </c>
      <c r="N153" s="102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2">
        <f>(K155+K156+K157+K158+K159)/5</f>
        <v>1</v>
      </c>
      <c r="M155" s="20"/>
      <c r="N155" s="34" t="s">
        <v>35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3"/>
      <c r="M156" s="20"/>
      <c r="N156" s="34" t="s">
        <v>79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3"/>
      <c r="M157" s="20"/>
      <c r="N157" s="35" t="s">
        <v>79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3"/>
      <c r="M158" s="20"/>
      <c r="N158" s="34" t="s">
        <v>35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4"/>
      <c r="M159" s="20"/>
      <c r="N159" s="34" t="s">
        <v>35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2">
        <f>(K164+K165+K166+K167+K168+K169)/6</f>
        <v>1.25</v>
      </c>
      <c r="M164" s="19" t="s">
        <v>29</v>
      </c>
      <c r="N164" s="19" t="s">
        <v>30</v>
      </c>
      <c r="O164" s="9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3"/>
      <c r="M165" s="20"/>
      <c r="N165" s="19" t="s">
        <v>35</v>
      </c>
      <c r="O165" s="9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3"/>
      <c r="M166" s="20"/>
      <c r="N166" s="19" t="s">
        <v>35</v>
      </c>
      <c r="O166" s="9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3"/>
      <c r="M167" s="20"/>
      <c r="N167" s="19" t="s">
        <v>35</v>
      </c>
      <c r="O167" s="9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3"/>
      <c r="M168" s="20"/>
      <c r="N168" s="19" t="s">
        <v>35</v>
      </c>
      <c r="O168" s="9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4"/>
      <c r="M169" s="19"/>
      <c r="N169" s="19" t="s">
        <v>30</v>
      </c>
      <c r="O169" s="9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1" t="s">
        <v>20</v>
      </c>
      <c r="N170" s="91"/>
      <c r="O170" s="9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2">
        <f>(K172+K173+K174+K175+K176)/5</f>
        <v>1</v>
      </c>
      <c r="M172" s="20"/>
      <c r="N172" s="19" t="s">
        <v>35</v>
      </c>
      <c r="O172" s="9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3"/>
      <c r="M173" s="20"/>
      <c r="N173" s="19" t="s">
        <v>79</v>
      </c>
      <c r="O173" s="9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3"/>
      <c r="M174" s="20"/>
      <c r="N174" s="20" t="s">
        <v>79</v>
      </c>
      <c r="O174" s="9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3"/>
      <c r="M175" s="20"/>
      <c r="N175" s="19" t="s">
        <v>35</v>
      </c>
      <c r="O175" s="9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4"/>
      <c r="M176" s="20"/>
      <c r="N176" s="19" t="s">
        <v>35</v>
      </c>
      <c r="O176" s="9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2">
        <f>(K181+K182+K183+K184+K185+K186)/6</f>
        <v>1.7008333333333334</v>
      </c>
      <c r="M181" s="19" t="s">
        <v>29</v>
      </c>
      <c r="N181" s="19" t="s">
        <v>30</v>
      </c>
      <c r="O181" s="9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3"/>
      <c r="M182" s="20" t="s">
        <v>72</v>
      </c>
      <c r="N182" s="19" t="s">
        <v>35</v>
      </c>
      <c r="O182" s="9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3"/>
      <c r="M183" s="20"/>
      <c r="N183" s="19" t="s">
        <v>35</v>
      </c>
      <c r="O183" s="9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3"/>
      <c r="M184" s="20"/>
      <c r="N184" s="19" t="s">
        <v>35</v>
      </c>
      <c r="O184" s="9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3"/>
      <c r="M185" s="19" t="s">
        <v>77</v>
      </c>
      <c r="N185" s="19" t="s">
        <v>35</v>
      </c>
      <c r="O185" s="9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4"/>
      <c r="M186" s="19" t="s">
        <v>50</v>
      </c>
      <c r="N186" s="19" t="s">
        <v>30</v>
      </c>
      <c r="O186" s="9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1" t="s">
        <v>20</v>
      </c>
      <c r="N187" s="91"/>
      <c r="O187" s="9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2">
        <f>(K189+K190+K191+K192+K193)/5</f>
        <v>1.0893049932523617</v>
      </c>
      <c r="M189" s="20"/>
      <c r="N189" s="19" t="s">
        <v>35</v>
      </c>
      <c r="O189" s="9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3"/>
      <c r="M190" s="20"/>
      <c r="N190" s="19" t="s">
        <v>79</v>
      </c>
      <c r="O190" s="9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3"/>
      <c r="M191" s="20"/>
      <c r="N191" s="20" t="s">
        <v>79</v>
      </c>
      <c r="O191" s="9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3"/>
      <c r="M192" s="19" t="s">
        <v>104</v>
      </c>
      <c r="N192" s="19" t="s">
        <v>35</v>
      </c>
      <c r="O192" s="9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4"/>
      <c r="M193" s="20" t="s">
        <v>155</v>
      </c>
      <c r="N193" s="19" t="s">
        <v>35</v>
      </c>
      <c r="O193" s="9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2">
        <f>(K198+K199+K200+K201+K202+K203)/6</f>
        <v>1.9198592375366568</v>
      </c>
      <c r="M198" s="19" t="s">
        <v>29</v>
      </c>
      <c r="N198" s="19" t="s">
        <v>30</v>
      </c>
      <c r="O198" s="9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3"/>
      <c r="M199" s="20" t="s">
        <v>72</v>
      </c>
      <c r="N199" s="19" t="s">
        <v>35</v>
      </c>
      <c r="O199" s="9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3"/>
      <c r="M200" s="20"/>
      <c r="N200" s="19" t="s">
        <v>35</v>
      </c>
      <c r="O200" s="9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3"/>
      <c r="M201" s="20"/>
      <c r="N201" s="19" t="s">
        <v>35</v>
      </c>
      <c r="O201" s="9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3"/>
      <c r="M202" s="20" t="s">
        <v>155</v>
      </c>
      <c r="N202" s="19" t="s">
        <v>35</v>
      </c>
      <c r="O202" s="9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4"/>
      <c r="M203" s="19" t="s">
        <v>50</v>
      </c>
      <c r="N203" s="19" t="s">
        <v>30</v>
      </c>
      <c r="O203" s="9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1" t="s">
        <v>20</v>
      </c>
      <c r="N204" s="91"/>
      <c r="O204" s="9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2">
        <f>(K206+K207+K208+K209+K210)/5</f>
        <v>1.0021678321678322</v>
      </c>
      <c r="M206" s="20"/>
      <c r="N206" s="19" t="s">
        <v>35</v>
      </c>
      <c r="O206" s="9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3"/>
      <c r="M207" s="20"/>
      <c r="N207" s="19" t="s">
        <v>79</v>
      </c>
      <c r="O207" s="9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3"/>
      <c r="M208" s="20"/>
      <c r="N208" s="20" t="s">
        <v>79</v>
      </c>
      <c r="O208" s="9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3"/>
      <c r="M209" s="20"/>
      <c r="N209" s="19" t="s">
        <v>35</v>
      </c>
      <c r="O209" s="9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4"/>
      <c r="M210" s="20" t="s">
        <v>155</v>
      </c>
      <c r="N210" s="19" t="s">
        <v>35</v>
      </c>
      <c r="O210" s="9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2">
        <f>(K215+K216+K217+K218+K219+K220)/6</f>
        <v>1.7909153543307088</v>
      </c>
      <c r="M215" s="19" t="s">
        <v>29</v>
      </c>
      <c r="N215" s="19" t="s">
        <v>30</v>
      </c>
      <c r="O215" s="9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3"/>
      <c r="M216" s="20" t="s">
        <v>72</v>
      </c>
      <c r="N216" s="19" t="s">
        <v>35</v>
      </c>
      <c r="O216" s="9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3"/>
      <c r="M217" s="20"/>
      <c r="N217" s="19" t="s">
        <v>35</v>
      </c>
      <c r="O217" s="9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3"/>
      <c r="M218" s="20"/>
      <c r="N218" s="19" t="s">
        <v>35</v>
      </c>
      <c r="O218" s="9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3"/>
      <c r="M219" s="20" t="s">
        <v>155</v>
      </c>
      <c r="N219" s="19" t="s">
        <v>35</v>
      </c>
      <c r="O219" s="9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4"/>
      <c r="M220" s="19" t="s">
        <v>50</v>
      </c>
      <c r="N220" s="19" t="s">
        <v>30</v>
      </c>
      <c r="O220" s="9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1" t="s">
        <v>20</v>
      </c>
      <c r="N221" s="91"/>
      <c r="O221" s="9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2">
        <f>(K223+K224+K225+K226+K227)/5</f>
        <v>1.0163461538461538</v>
      </c>
      <c r="M223" s="20"/>
      <c r="N223" s="19" t="s">
        <v>35</v>
      </c>
      <c r="O223" s="9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3"/>
      <c r="M224" s="20"/>
      <c r="N224" s="19" t="s">
        <v>79</v>
      </c>
      <c r="O224" s="9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3"/>
      <c r="M225" s="20"/>
      <c r="N225" s="20" t="s">
        <v>79</v>
      </c>
      <c r="O225" s="9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3"/>
      <c r="M226" s="20"/>
      <c r="N226" s="19" t="s">
        <v>35</v>
      </c>
      <c r="O226" s="9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4"/>
      <c r="M227" s="20" t="s">
        <v>155</v>
      </c>
      <c r="N227" s="19" t="s">
        <v>35</v>
      </c>
      <c r="O227" s="9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2">
        <f>(K232+K233+K234+K235+K236+K237)/6</f>
        <v>1.5833333333333333</v>
      </c>
      <c r="M232" s="19" t="s">
        <v>29</v>
      </c>
      <c r="N232" s="19" t="s">
        <v>30</v>
      </c>
      <c r="O232" s="9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3"/>
      <c r="M233" s="20"/>
      <c r="N233" s="19" t="s">
        <v>35</v>
      </c>
      <c r="O233" s="9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3"/>
      <c r="M234" s="20"/>
      <c r="N234" s="19" t="s">
        <v>35</v>
      </c>
      <c r="O234" s="9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3"/>
      <c r="M235" s="20"/>
      <c r="N235" s="19" t="s">
        <v>35</v>
      </c>
      <c r="O235" s="9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3"/>
      <c r="M236" s="20"/>
      <c r="N236" s="19" t="s">
        <v>35</v>
      </c>
      <c r="O236" s="9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4"/>
      <c r="M237" s="19" t="s">
        <v>50</v>
      </c>
      <c r="N237" s="19" t="s">
        <v>30</v>
      </c>
      <c r="O237" s="9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1" t="s">
        <v>20</v>
      </c>
      <c r="N238" s="91"/>
      <c r="O238" s="9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2">
        <f>(K240+K241+K242+K243+K244)/5</f>
        <v>1</v>
      </c>
      <c r="M240" s="20"/>
      <c r="N240" s="19" t="s">
        <v>35</v>
      </c>
      <c r="O240" s="9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3"/>
      <c r="M241" s="20"/>
      <c r="N241" s="19" t="s">
        <v>79</v>
      </c>
      <c r="O241" s="9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3"/>
      <c r="M242" s="20"/>
      <c r="N242" s="20" t="s">
        <v>79</v>
      </c>
      <c r="O242" s="9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3"/>
      <c r="M243" s="20"/>
      <c r="N243" s="19" t="s">
        <v>35</v>
      </c>
      <c r="O243" s="9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4"/>
      <c r="M244" s="20"/>
      <c r="N244" s="19" t="s">
        <v>35</v>
      </c>
      <c r="O244" s="9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2">
        <f>(K249+K250+K251+K252+K253+K254)/6</f>
        <v>2.0698130783845072</v>
      </c>
      <c r="M249" s="19" t="s">
        <v>29</v>
      </c>
      <c r="N249" s="19" t="s">
        <v>30</v>
      </c>
      <c r="O249" s="9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3"/>
      <c r="M250" s="20" t="s">
        <v>72</v>
      </c>
      <c r="N250" s="19" t="s">
        <v>35</v>
      </c>
      <c r="O250" s="9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3"/>
      <c r="M251" s="20"/>
      <c r="N251" s="19" t="s">
        <v>35</v>
      </c>
      <c r="O251" s="9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3"/>
      <c r="M252" s="20"/>
      <c r="N252" s="19" t="s">
        <v>35</v>
      </c>
      <c r="O252" s="9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3"/>
      <c r="M253" s="20" t="s">
        <v>155</v>
      </c>
      <c r="N253" s="19" t="s">
        <v>35</v>
      </c>
      <c r="O253" s="9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4"/>
      <c r="M254" s="19" t="s">
        <v>50</v>
      </c>
      <c r="N254" s="19" t="s">
        <v>30</v>
      </c>
      <c r="O254" s="9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1" t="s">
        <v>20</v>
      </c>
      <c r="N255" s="91"/>
      <c r="O255" s="9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2">
        <f>(K257+K258+K259+K260+K261)/5</f>
        <v>1.0069646569646569</v>
      </c>
      <c r="M257" s="20"/>
      <c r="N257" s="19" t="s">
        <v>35</v>
      </c>
      <c r="O257" s="9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3"/>
      <c r="M258" s="20"/>
      <c r="N258" s="19" t="s">
        <v>79</v>
      </c>
      <c r="O258" s="9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3"/>
      <c r="M259" s="20"/>
      <c r="N259" s="20" t="s">
        <v>79</v>
      </c>
      <c r="O259" s="9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3"/>
      <c r="M260" s="20"/>
      <c r="N260" s="19" t="s">
        <v>35</v>
      </c>
      <c r="O260" s="9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4"/>
      <c r="M261" s="20" t="s">
        <v>155</v>
      </c>
      <c r="N261" s="19" t="s">
        <v>35</v>
      </c>
      <c r="O261" s="9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2">
        <f>(K266+K267+K268+K269+K270+K271)/6</f>
        <v>1.8833333333333335</v>
      </c>
      <c r="M266" s="19" t="s">
        <v>29</v>
      </c>
      <c r="N266" s="19" t="s">
        <v>30</v>
      </c>
      <c r="O266" s="9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3"/>
      <c r="M267" s="20"/>
      <c r="N267" s="19" t="s">
        <v>35</v>
      </c>
      <c r="O267" s="9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3"/>
      <c r="M268" s="20"/>
      <c r="N268" s="19" t="s">
        <v>35</v>
      </c>
      <c r="O268" s="9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3"/>
      <c r="M269" s="20"/>
      <c r="N269" s="19" t="s">
        <v>35</v>
      </c>
      <c r="O269" s="9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3"/>
      <c r="M270" s="19"/>
      <c r="N270" s="19" t="s">
        <v>35</v>
      </c>
      <c r="O270" s="9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4"/>
      <c r="M271" s="19" t="s">
        <v>50</v>
      </c>
      <c r="N271" s="19" t="s">
        <v>30</v>
      </c>
      <c r="O271" s="9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1" t="s">
        <v>20</v>
      </c>
      <c r="N272" s="91"/>
      <c r="O272" s="9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2">
        <f>(K274+K275+K276+K277+K278)/5</f>
        <v>1</v>
      </c>
      <c r="M274" s="20"/>
      <c r="N274" s="19" t="s">
        <v>35</v>
      </c>
      <c r="O274" s="9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3"/>
      <c r="M275" s="20"/>
      <c r="N275" s="19" t="s">
        <v>79</v>
      </c>
      <c r="O275" s="9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3"/>
      <c r="M276" s="20"/>
      <c r="N276" s="20" t="s">
        <v>79</v>
      </c>
      <c r="O276" s="9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3"/>
      <c r="M277" s="20"/>
      <c r="N277" s="19" t="s">
        <v>35</v>
      </c>
      <c r="O277" s="9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4"/>
      <c r="M278" s="20"/>
      <c r="N278" s="19" t="s">
        <v>35</v>
      </c>
      <c r="O278" s="9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2">
        <f>(K283+K284+K285+K286+K287+K288)/6</f>
        <v>1.7583333333333335</v>
      </c>
      <c r="M283" s="19" t="s">
        <v>29</v>
      </c>
      <c r="N283" s="19" t="s">
        <v>30</v>
      </c>
      <c r="O283" s="9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3"/>
      <c r="M284" s="20"/>
      <c r="N284" s="19" t="s">
        <v>35</v>
      </c>
      <c r="O284" s="9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3"/>
      <c r="M285" s="20"/>
      <c r="N285" s="19" t="s">
        <v>35</v>
      </c>
      <c r="O285" s="9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3"/>
      <c r="M286" s="20"/>
      <c r="N286" s="19" t="s">
        <v>35</v>
      </c>
      <c r="O286" s="9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3"/>
      <c r="M287" s="20"/>
      <c r="N287" s="19" t="s">
        <v>35</v>
      </c>
      <c r="O287" s="9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4"/>
      <c r="M288" s="19" t="s">
        <v>50</v>
      </c>
      <c r="N288" s="19" t="s">
        <v>30</v>
      </c>
      <c r="O288" s="9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1" t="s">
        <v>20</v>
      </c>
      <c r="N289" s="91"/>
      <c r="O289" s="9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2">
        <f>(K291+K292+K293+K294+K295)/5</f>
        <v>1</v>
      </c>
      <c r="M291" s="20"/>
      <c r="N291" s="19" t="s">
        <v>35</v>
      </c>
      <c r="O291" s="9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3"/>
      <c r="M292" s="20"/>
      <c r="N292" s="19" t="s">
        <v>79</v>
      </c>
      <c r="O292" s="9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3"/>
      <c r="M293" s="20"/>
      <c r="N293" s="20" t="s">
        <v>79</v>
      </c>
      <c r="O293" s="9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3"/>
      <c r="M294" s="20"/>
      <c r="N294" s="19" t="s">
        <v>35</v>
      </c>
      <c r="O294" s="9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4"/>
      <c r="M295" s="20"/>
      <c r="N295" s="19" t="s">
        <v>35</v>
      </c>
      <c r="O295" s="9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2">
        <f>(K300+K301+K302+K303+K304+K305)/6</f>
        <v>1.7249999999999999</v>
      </c>
      <c r="M300" s="19" t="s">
        <v>29</v>
      </c>
      <c r="N300" s="19" t="s">
        <v>30</v>
      </c>
      <c r="O300" s="9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3"/>
      <c r="M301" s="20"/>
      <c r="N301" s="19" t="s">
        <v>35</v>
      </c>
      <c r="O301" s="9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3"/>
      <c r="M302" s="20"/>
      <c r="N302" s="19" t="s">
        <v>35</v>
      </c>
      <c r="O302" s="9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3"/>
      <c r="M303" s="20"/>
      <c r="N303" s="19" t="s">
        <v>35</v>
      </c>
      <c r="O303" s="9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3"/>
      <c r="M304" s="20"/>
      <c r="N304" s="19" t="s">
        <v>35</v>
      </c>
      <c r="O304" s="9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4"/>
      <c r="M305" s="19" t="s">
        <v>50</v>
      </c>
      <c r="N305" s="19" t="s">
        <v>30</v>
      </c>
      <c r="O305" s="9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1" t="s">
        <v>20</v>
      </c>
      <c r="N306" s="91"/>
      <c r="O306" s="9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2">
        <f>(K308+K309+K310+K311+K312)/5</f>
        <v>1</v>
      </c>
      <c r="M308" s="20"/>
      <c r="N308" s="19" t="s">
        <v>35</v>
      </c>
      <c r="O308" s="9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3"/>
      <c r="M309" s="20"/>
      <c r="N309" s="19" t="s">
        <v>79</v>
      </c>
      <c r="O309" s="9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3"/>
      <c r="M310" s="20"/>
      <c r="N310" s="20" t="s">
        <v>79</v>
      </c>
      <c r="O310" s="9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3"/>
      <c r="M311" s="20"/>
      <c r="N311" s="19" t="s">
        <v>35</v>
      </c>
      <c r="O311" s="9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4"/>
      <c r="M312" s="20"/>
      <c r="N312" s="19" t="s">
        <v>35</v>
      </c>
      <c r="O312" s="9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2">
        <f>(K317+K318+K319+K320+K321+K322)/6</f>
        <v>1.5986419753086418</v>
      </c>
      <c r="M317" s="19" t="s">
        <v>29</v>
      </c>
      <c r="N317" s="19" t="s">
        <v>30</v>
      </c>
      <c r="O317" s="9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3"/>
      <c r="M318" s="20"/>
      <c r="N318" s="19" t="s">
        <v>35</v>
      </c>
      <c r="O318" s="9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3"/>
      <c r="M319" s="20"/>
      <c r="N319" s="19" t="s">
        <v>35</v>
      </c>
      <c r="O319" s="9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3"/>
      <c r="M320" s="20"/>
      <c r="N320" s="19" t="s">
        <v>35</v>
      </c>
      <c r="O320" s="9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3"/>
      <c r="M321" s="20"/>
      <c r="N321" s="19" t="s">
        <v>35</v>
      </c>
      <c r="O321" s="9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4"/>
      <c r="M322" s="19" t="s">
        <v>50</v>
      </c>
      <c r="N322" s="19" t="s">
        <v>30</v>
      </c>
      <c r="O322" s="9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0" t="s">
        <v>21</v>
      </c>
      <c r="L323" s="20" t="s">
        <v>22</v>
      </c>
      <c r="M323" s="91" t="s">
        <v>20</v>
      </c>
      <c r="N323" s="91"/>
      <c r="O323" s="9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2">
        <f>(K325+K326+K327+K328+K329)/5</f>
        <v>1.0089743589743589</v>
      </c>
      <c r="M325" s="20"/>
      <c r="N325" s="19" t="s">
        <v>35</v>
      </c>
      <c r="O325" s="9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3"/>
      <c r="M326" s="20"/>
      <c r="N326" s="19" t="s">
        <v>79</v>
      </c>
      <c r="O326" s="9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3"/>
      <c r="M327" s="20"/>
      <c r="N327" s="20" t="s">
        <v>79</v>
      </c>
      <c r="O327" s="9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3"/>
      <c r="M328" s="20"/>
      <c r="N328" s="19" t="s">
        <v>35</v>
      </c>
      <c r="O328" s="9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4"/>
      <c r="M329" s="20" t="s">
        <v>155</v>
      </c>
      <c r="N329" s="19" t="s">
        <v>35</v>
      </c>
      <c r="O329" s="9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2">
        <f>(K334+K335+K336+K337+K338+K339)/6</f>
        <v>1.8666666666666665</v>
      </c>
      <c r="M334" s="19" t="s">
        <v>29</v>
      </c>
      <c r="N334" s="19" t="s">
        <v>30</v>
      </c>
      <c r="O334" s="9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3"/>
      <c r="M335" s="20"/>
      <c r="N335" s="19" t="s">
        <v>35</v>
      </c>
      <c r="O335" s="9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3"/>
      <c r="M336" s="20"/>
      <c r="N336" s="19" t="s">
        <v>35</v>
      </c>
      <c r="O336" s="9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3"/>
      <c r="M337" s="20"/>
      <c r="N337" s="19" t="s">
        <v>35</v>
      </c>
      <c r="O337" s="9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3"/>
      <c r="M338" s="19"/>
      <c r="N338" s="19" t="s">
        <v>35</v>
      </c>
      <c r="O338" s="9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4"/>
      <c r="M339" s="19" t="s">
        <v>50</v>
      </c>
      <c r="N339" s="19" t="s">
        <v>30</v>
      </c>
      <c r="O339" s="9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1" t="s">
        <v>20</v>
      </c>
      <c r="N340" s="91"/>
      <c r="O340" s="9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2">
        <f>(K342+K343+K344+K345+K346)/5</f>
        <v>1</v>
      </c>
      <c r="M342" s="20"/>
      <c r="N342" s="19" t="s">
        <v>35</v>
      </c>
      <c r="O342" s="9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3"/>
      <c r="M343" s="20"/>
      <c r="N343" s="19" t="s">
        <v>79</v>
      </c>
      <c r="O343" s="9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3"/>
      <c r="M344" s="20"/>
      <c r="N344" s="20" t="s">
        <v>79</v>
      </c>
      <c r="O344" s="9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3"/>
      <c r="M345" s="20"/>
      <c r="N345" s="19" t="s">
        <v>35</v>
      </c>
      <c r="O345" s="9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4"/>
      <c r="M346" s="20"/>
      <c r="N346" s="19" t="s">
        <v>35</v>
      </c>
      <c r="O346" s="9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2">
        <f>(K351+K352+K353+K354+K355+K356)/6</f>
        <v>1.9112745098039217</v>
      </c>
      <c r="M351" s="19" t="s">
        <v>29</v>
      </c>
      <c r="N351" s="19" t="s">
        <v>30</v>
      </c>
      <c r="O351" s="9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3"/>
      <c r="M352" s="20"/>
      <c r="N352" s="19" t="s">
        <v>35</v>
      </c>
      <c r="O352" s="9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3"/>
      <c r="M353" s="20"/>
      <c r="N353" s="19" t="s">
        <v>35</v>
      </c>
      <c r="O353" s="9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3"/>
      <c r="M354" s="20"/>
      <c r="N354" s="19" t="s">
        <v>35</v>
      </c>
      <c r="O354" s="9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3"/>
      <c r="M355" s="20"/>
      <c r="N355" s="19" t="s">
        <v>35</v>
      </c>
      <c r="O355" s="9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4"/>
      <c r="M356" s="19" t="s">
        <v>50</v>
      </c>
      <c r="N356" s="19" t="s">
        <v>30</v>
      </c>
      <c r="O356" s="9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1" t="s">
        <v>20</v>
      </c>
      <c r="N357" s="91"/>
      <c r="O357" s="9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2">
        <f>(K359+K360+K361+K362+K363)/5</f>
        <v>1</v>
      </c>
      <c r="M359" s="20"/>
      <c r="N359" s="19" t="s">
        <v>35</v>
      </c>
      <c r="O359" s="9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3"/>
      <c r="M360" s="20"/>
      <c r="N360" s="19" t="s">
        <v>79</v>
      </c>
      <c r="O360" s="9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3"/>
      <c r="M361" s="20"/>
      <c r="N361" s="20" t="s">
        <v>79</v>
      </c>
      <c r="O361" s="9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3"/>
      <c r="M362" s="20"/>
      <c r="N362" s="19" t="s">
        <v>35</v>
      </c>
      <c r="O362" s="9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4"/>
      <c r="M363" s="20"/>
      <c r="N363" s="19" t="s">
        <v>35</v>
      </c>
      <c r="O363" s="9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2">
        <f>(K368+K369+K370+K371+K372+K373)/6</f>
        <v>2.1666666666666665</v>
      </c>
      <c r="M368" s="19" t="s">
        <v>29</v>
      </c>
      <c r="N368" s="19" t="s">
        <v>30</v>
      </c>
      <c r="O368" s="9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3"/>
      <c r="M369" s="20"/>
      <c r="N369" s="19" t="s">
        <v>35</v>
      </c>
      <c r="O369" s="9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3"/>
      <c r="M370" s="20"/>
      <c r="N370" s="19" t="s">
        <v>35</v>
      </c>
      <c r="O370" s="9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3"/>
      <c r="M371" s="20"/>
      <c r="N371" s="19" t="s">
        <v>35</v>
      </c>
      <c r="O371" s="9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3"/>
      <c r="M372" s="20"/>
      <c r="N372" s="19" t="s">
        <v>35</v>
      </c>
      <c r="O372" s="9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4"/>
      <c r="M373" s="19" t="s">
        <v>50</v>
      </c>
      <c r="N373" s="19" t="s">
        <v>30</v>
      </c>
      <c r="O373" s="9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1" t="s">
        <v>20</v>
      </c>
      <c r="N374" s="91"/>
      <c r="O374" s="9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2">
        <f>(K376+K377+K378+K379+K380)/5</f>
        <v>1</v>
      </c>
      <c r="M376" s="20"/>
      <c r="N376" s="19" t="s">
        <v>35</v>
      </c>
      <c r="O376" s="9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3"/>
      <c r="M377" s="20"/>
      <c r="N377" s="19" t="s">
        <v>79</v>
      </c>
      <c r="O377" s="9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3"/>
      <c r="M378" s="20"/>
      <c r="N378" s="20" t="s">
        <v>79</v>
      </c>
      <c r="O378" s="9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3"/>
      <c r="M379" s="19"/>
      <c r="N379" s="19" t="s">
        <v>35</v>
      </c>
      <c r="O379" s="9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4"/>
      <c r="M380" s="19"/>
      <c r="N380" s="19" t="s">
        <v>35</v>
      </c>
      <c r="O380" s="9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2">
        <f>(K385+K386+K387+K388+K389+K390)/6</f>
        <v>1</v>
      </c>
      <c r="M385" s="20"/>
      <c r="N385" s="19" t="s">
        <v>30</v>
      </c>
      <c r="O385" s="9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3"/>
      <c r="M386" s="20"/>
      <c r="N386" s="19" t="s">
        <v>35</v>
      </c>
      <c r="O386" s="9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3"/>
      <c r="M387" s="20"/>
      <c r="N387" s="19" t="s">
        <v>35</v>
      </c>
      <c r="O387" s="9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3"/>
      <c r="M388" s="20"/>
      <c r="N388" s="19" t="s">
        <v>35</v>
      </c>
      <c r="O388" s="9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3"/>
      <c r="M389" s="20"/>
      <c r="N389" s="19" t="s">
        <v>35</v>
      </c>
      <c r="O389" s="9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4"/>
      <c r="M390" s="20"/>
      <c r="N390" s="19" t="s">
        <v>30</v>
      </c>
      <c r="O390" s="9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1" t="s">
        <v>20</v>
      </c>
      <c r="N391" s="91"/>
      <c r="O391" s="9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2">
        <f>(K393+K394+K395+K396+K397)/5</f>
        <v>1</v>
      </c>
      <c r="M393" s="20"/>
      <c r="N393" s="19" t="s">
        <v>35</v>
      </c>
      <c r="O393" s="9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3"/>
      <c r="M394" s="20"/>
      <c r="N394" s="19" t="s">
        <v>79</v>
      </c>
      <c r="O394" s="9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3"/>
      <c r="M395" s="20"/>
      <c r="N395" s="20" t="s">
        <v>79</v>
      </c>
      <c r="O395" s="9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3"/>
      <c r="M396" s="20"/>
      <c r="N396" s="19" t="s">
        <v>35</v>
      </c>
      <c r="O396" s="9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4"/>
      <c r="M397" s="20"/>
      <c r="N397" s="19" t="s">
        <v>35</v>
      </c>
      <c r="O397" s="9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2">
        <f>(K402+K403+K404+K405+K406+K407)/6</f>
        <v>1.0832777777777778</v>
      </c>
      <c r="M402" s="19" t="s">
        <v>29</v>
      </c>
      <c r="N402" s="19" t="s">
        <v>30</v>
      </c>
      <c r="O402" s="9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3"/>
      <c r="M403" s="20"/>
      <c r="N403" s="19" t="s">
        <v>35</v>
      </c>
      <c r="O403" s="9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3"/>
      <c r="M404" s="20"/>
      <c r="N404" s="19" t="s">
        <v>35</v>
      </c>
      <c r="O404" s="9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3"/>
      <c r="M405" s="20"/>
      <c r="N405" s="19" t="s">
        <v>35</v>
      </c>
      <c r="O405" s="9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3"/>
      <c r="M406" s="20"/>
      <c r="N406" s="19" t="s">
        <v>35</v>
      </c>
      <c r="O406" s="9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4"/>
      <c r="M407" s="20"/>
      <c r="N407" s="19" t="s">
        <v>30</v>
      </c>
      <c r="O407" s="9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1" t="s">
        <v>20</v>
      </c>
      <c r="N408" s="91"/>
      <c r="O408" s="9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2">
        <f>(K410+K411+K412+K413+K414)/5</f>
        <v>0.9999358974358975</v>
      </c>
      <c r="M410" s="20"/>
      <c r="N410" s="19" t="s">
        <v>35</v>
      </c>
      <c r="O410" s="9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3"/>
      <c r="M411" s="20"/>
      <c r="N411" s="19" t="s">
        <v>79</v>
      </c>
      <c r="O411" s="9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3"/>
      <c r="M412" s="20"/>
      <c r="N412" s="20" t="s">
        <v>79</v>
      </c>
      <c r="O412" s="9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3"/>
      <c r="M413" s="20"/>
      <c r="N413" s="19" t="s">
        <v>35</v>
      </c>
      <c r="O413" s="9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4"/>
      <c r="M414" s="20"/>
      <c r="N414" s="19" t="s">
        <v>35</v>
      </c>
      <c r="O414" s="9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2">
        <f>(K419+K420+K421+K422+K423+K424)/6</f>
        <v>2.0833333333333335</v>
      </c>
      <c r="M419" s="19" t="s">
        <v>29</v>
      </c>
      <c r="N419" s="19" t="s">
        <v>30</v>
      </c>
      <c r="O419" s="9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3"/>
      <c r="M420" s="20"/>
      <c r="N420" s="19" t="s">
        <v>35</v>
      </c>
      <c r="O420" s="9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3"/>
      <c r="M421" s="20"/>
      <c r="N421" s="19" t="s">
        <v>35</v>
      </c>
      <c r="O421" s="9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3"/>
      <c r="M422" s="20"/>
      <c r="N422" s="19" t="s">
        <v>35</v>
      </c>
      <c r="O422" s="9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3"/>
      <c r="M423" s="20"/>
      <c r="N423" s="19" t="s">
        <v>35</v>
      </c>
      <c r="O423" s="9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4"/>
      <c r="M424" s="19" t="s">
        <v>50</v>
      </c>
      <c r="N424" s="19" t="s">
        <v>30</v>
      </c>
      <c r="O424" s="9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1" t="s">
        <v>20</v>
      </c>
      <c r="N425" s="91"/>
      <c r="O425" s="9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2">
        <f>(K427+K428+K429+K430+K431)/5</f>
        <v>1</v>
      </c>
      <c r="M427" s="20"/>
      <c r="N427" s="19" t="s">
        <v>35</v>
      </c>
      <c r="O427" s="9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3"/>
      <c r="M428" s="20"/>
      <c r="N428" s="19" t="s">
        <v>79</v>
      </c>
      <c r="O428" s="9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3"/>
      <c r="M429" s="20"/>
      <c r="N429" s="20" t="s">
        <v>79</v>
      </c>
      <c r="O429" s="9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3"/>
      <c r="M430" s="20"/>
      <c r="N430" s="19" t="s">
        <v>35</v>
      </c>
      <c r="O430" s="9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4"/>
      <c r="M431" s="20"/>
      <c r="N431" s="19" t="s">
        <v>35</v>
      </c>
      <c r="O431" s="9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2">
        <f>(K436+K437+K438+K439+K440+K441)/6</f>
        <v>1.1083333333333334</v>
      </c>
      <c r="M436" s="19" t="s">
        <v>29</v>
      </c>
      <c r="N436" s="19" t="s">
        <v>30</v>
      </c>
      <c r="O436" s="9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3"/>
      <c r="M437" s="20"/>
      <c r="N437" s="19" t="s">
        <v>35</v>
      </c>
      <c r="O437" s="9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3"/>
      <c r="M438" s="20"/>
      <c r="N438" s="19" t="s">
        <v>35</v>
      </c>
      <c r="O438" s="9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3"/>
      <c r="M439" s="20"/>
      <c r="N439" s="19" t="s">
        <v>35</v>
      </c>
      <c r="O439" s="9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3"/>
      <c r="M440" s="20"/>
      <c r="N440" s="19" t="s">
        <v>35</v>
      </c>
      <c r="O440" s="9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4"/>
      <c r="M441" s="20"/>
      <c r="N441" s="19" t="s">
        <v>30</v>
      </c>
      <c r="O441" s="9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1" t="s">
        <v>20</v>
      </c>
      <c r="N442" s="91"/>
      <c r="O442" s="9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2">
        <f>(K444+K445+K446+K447+K448)/5</f>
        <v>1</v>
      </c>
      <c r="M444" s="20"/>
      <c r="N444" s="19" t="s">
        <v>35</v>
      </c>
      <c r="O444" s="9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3"/>
      <c r="M445" s="20"/>
      <c r="N445" s="19" t="s">
        <v>79</v>
      </c>
      <c r="O445" s="9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3"/>
      <c r="M446" s="20"/>
      <c r="N446" s="20" t="s">
        <v>79</v>
      </c>
      <c r="O446" s="9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3"/>
      <c r="M447" s="20"/>
      <c r="N447" s="19" t="s">
        <v>35</v>
      </c>
      <c r="O447" s="9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4"/>
      <c r="M448" s="20"/>
      <c r="N448" s="19" t="s">
        <v>35</v>
      </c>
      <c r="O448" s="9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2">
        <f>(K453+K454+K455+K456+K457+K458)/6</f>
        <v>1.3333333333333333</v>
      </c>
      <c r="M453" s="20"/>
      <c r="N453" s="19" t="s">
        <v>30</v>
      </c>
      <c r="O453" s="9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3"/>
      <c r="M454" s="20"/>
      <c r="N454" s="19" t="s">
        <v>35</v>
      </c>
      <c r="O454" s="9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3"/>
      <c r="M455" s="20"/>
      <c r="N455" s="19" t="s">
        <v>35</v>
      </c>
      <c r="O455" s="9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3"/>
      <c r="M456" s="20"/>
      <c r="N456" s="19" t="s">
        <v>35</v>
      </c>
      <c r="O456" s="9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3"/>
      <c r="M457" s="20"/>
      <c r="N457" s="19" t="s">
        <v>35</v>
      </c>
      <c r="O457" s="9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4"/>
      <c r="M458" s="19" t="s">
        <v>50</v>
      </c>
      <c r="N458" s="19" t="s">
        <v>30</v>
      </c>
      <c r="O458" s="9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1" t="s">
        <v>20</v>
      </c>
      <c r="N459" s="91"/>
      <c r="O459" s="9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2">
        <f>(K461+K462+K463+K464+K465)/5</f>
        <v>1</v>
      </c>
      <c r="M461" s="20"/>
      <c r="N461" s="19" t="s">
        <v>35</v>
      </c>
      <c r="O461" s="9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3"/>
      <c r="M462" s="20"/>
      <c r="N462" s="19" t="s">
        <v>79</v>
      </c>
      <c r="O462" s="9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3"/>
      <c r="M463" s="20"/>
      <c r="N463" s="20" t="s">
        <v>79</v>
      </c>
      <c r="O463" s="9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3"/>
      <c r="M464" s="20"/>
      <c r="N464" s="19" t="s">
        <v>35</v>
      </c>
      <c r="O464" s="9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4"/>
      <c r="M465" s="20"/>
      <c r="N465" s="19" t="s">
        <v>35</v>
      </c>
      <c r="O465" s="9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2">
        <f>(K470+K471+K472+K473+K474+K475)/6</f>
        <v>1.1666666666666667</v>
      </c>
      <c r="M470" s="19" t="s">
        <v>29</v>
      </c>
      <c r="N470" s="19" t="s">
        <v>30</v>
      </c>
      <c r="O470" s="9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3"/>
      <c r="M471" s="20"/>
      <c r="N471" s="19" t="s">
        <v>35</v>
      </c>
      <c r="O471" s="9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3"/>
      <c r="M472" s="20"/>
      <c r="N472" s="19" t="s">
        <v>35</v>
      </c>
      <c r="O472" s="9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3"/>
      <c r="M473" s="20"/>
      <c r="N473" s="19" t="s">
        <v>35</v>
      </c>
      <c r="O473" s="9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3"/>
      <c r="M474" s="20"/>
      <c r="N474" s="19" t="s">
        <v>35</v>
      </c>
      <c r="O474" s="9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4"/>
      <c r="M475" s="20"/>
      <c r="N475" s="19" t="s">
        <v>30</v>
      </c>
      <c r="O475" s="9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1" t="s">
        <v>20</v>
      </c>
      <c r="N476" s="91"/>
      <c r="O476" s="9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2">
        <f>(K478+K479+K480+K481+K482)/5</f>
        <v>1</v>
      </c>
      <c r="M478" s="20"/>
      <c r="N478" s="19" t="s">
        <v>35</v>
      </c>
      <c r="O478" s="9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3"/>
      <c r="M479" s="20"/>
      <c r="N479" s="19" t="s">
        <v>79</v>
      </c>
      <c r="O479" s="9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3"/>
      <c r="M480" s="20"/>
      <c r="N480" s="20" t="s">
        <v>79</v>
      </c>
      <c r="O480" s="9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3"/>
      <c r="M481" s="20"/>
      <c r="N481" s="19" t="s">
        <v>35</v>
      </c>
      <c r="O481" s="9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4"/>
      <c r="M482" s="20"/>
      <c r="N482" s="19" t="s">
        <v>35</v>
      </c>
      <c r="O482" s="9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2">
        <f>(K487+K488+K489+K490+K491+K492)/6</f>
        <v>1.5887978142076502</v>
      </c>
      <c r="M487" s="19" t="s">
        <v>29</v>
      </c>
      <c r="N487" s="19" t="s">
        <v>30</v>
      </c>
      <c r="O487" s="9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3"/>
      <c r="M488" s="20"/>
      <c r="N488" s="19" t="s">
        <v>35</v>
      </c>
      <c r="O488" s="9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3"/>
      <c r="M489" s="20"/>
      <c r="N489" s="19" t="s">
        <v>35</v>
      </c>
      <c r="O489" s="9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3"/>
      <c r="M490" s="20"/>
      <c r="N490" s="19" t="s">
        <v>35</v>
      </c>
      <c r="O490" s="9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3"/>
      <c r="M491" s="19"/>
      <c r="N491" s="19" t="s">
        <v>35</v>
      </c>
      <c r="O491" s="9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4"/>
      <c r="M492" s="20"/>
      <c r="N492" s="19" t="s">
        <v>30</v>
      </c>
      <c r="O492" s="9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1" t="s">
        <v>20</v>
      </c>
      <c r="N493" s="91"/>
      <c r="O493" s="9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2">
        <f>(K495+K496+K497+K498+K499)/5</f>
        <v>1</v>
      </c>
      <c r="M495" s="20"/>
      <c r="N495" s="19" t="s">
        <v>35</v>
      </c>
      <c r="O495" s="9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3"/>
      <c r="M496" s="20"/>
      <c r="N496" s="19" t="s">
        <v>79</v>
      </c>
      <c r="O496" s="9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3"/>
      <c r="M497" s="20"/>
      <c r="N497" s="20" t="s">
        <v>79</v>
      </c>
      <c r="O497" s="9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3"/>
      <c r="M498" s="20"/>
      <c r="N498" s="19" t="s">
        <v>35</v>
      </c>
      <c r="O498" s="9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4"/>
      <c r="M499" s="19"/>
      <c r="N499" s="19" t="s">
        <v>35</v>
      </c>
      <c r="O499" s="9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2">
        <f>(K504+K505+K506+K507+K508+K509)/6</f>
        <v>2.0790901898734178</v>
      </c>
      <c r="M504" s="19" t="s">
        <v>29</v>
      </c>
      <c r="N504" s="19" t="s">
        <v>30</v>
      </c>
      <c r="O504" s="9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3"/>
      <c r="M505" s="20" t="s">
        <v>72</v>
      </c>
      <c r="N505" s="19" t="s">
        <v>35</v>
      </c>
      <c r="O505" s="9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3"/>
      <c r="M506" s="20"/>
      <c r="N506" s="19" t="s">
        <v>35</v>
      </c>
      <c r="O506" s="9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3"/>
      <c r="M507" s="20"/>
      <c r="N507" s="19" t="s">
        <v>35</v>
      </c>
      <c r="O507" s="9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3"/>
      <c r="M508" s="19" t="s">
        <v>77</v>
      </c>
      <c r="N508" s="19" t="s">
        <v>35</v>
      </c>
      <c r="O508" s="9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4"/>
      <c r="M509" s="19" t="s">
        <v>50</v>
      </c>
      <c r="N509" s="19" t="s">
        <v>30</v>
      </c>
      <c r="O509" s="9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1" t="s">
        <v>20</v>
      </c>
      <c r="N510" s="91"/>
      <c r="O510" s="9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2">
        <f>(K512+K513+K514+K515+K516)/5</f>
        <v>1.0122596153846153</v>
      </c>
      <c r="M512" s="20"/>
      <c r="N512" s="19" t="s">
        <v>35</v>
      </c>
      <c r="O512" s="9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3"/>
      <c r="M513" s="20"/>
      <c r="N513" s="19" t="s">
        <v>79</v>
      </c>
      <c r="O513" s="9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3"/>
      <c r="M514" s="20"/>
      <c r="N514" s="20" t="s">
        <v>79</v>
      </c>
      <c r="O514" s="9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3"/>
      <c r="M515" s="20"/>
      <c r="N515" s="19" t="s">
        <v>35</v>
      </c>
      <c r="O515" s="9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4"/>
      <c r="M516" s="19" t="s">
        <v>77</v>
      </c>
      <c r="N516" s="19" t="s">
        <v>35</v>
      </c>
      <c r="O516" s="9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2">
        <f>(K521+K522+K523+K524+K525+K526)/6</f>
        <v>0.96521464646464639</v>
      </c>
      <c r="M521" s="30"/>
      <c r="N521" s="19" t="s">
        <v>30</v>
      </c>
      <c r="O521" s="9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3"/>
      <c r="M522" s="36" t="s">
        <v>303</v>
      </c>
      <c r="N522" s="19" t="s">
        <v>35</v>
      </c>
      <c r="O522" s="9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3"/>
      <c r="M523" s="20"/>
      <c r="N523" s="19" t="s">
        <v>35</v>
      </c>
      <c r="O523" s="9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3"/>
      <c r="M524" s="20"/>
      <c r="N524" s="19" t="s">
        <v>35</v>
      </c>
      <c r="O524" s="9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3"/>
      <c r="M525" s="20"/>
      <c r="N525" s="19" t="s">
        <v>35</v>
      </c>
      <c r="O525" s="9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4"/>
      <c r="M526" s="20"/>
      <c r="N526" s="19" t="s">
        <v>30</v>
      </c>
      <c r="O526" s="9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1" t="s">
        <v>20</v>
      </c>
      <c r="N527" s="91"/>
      <c r="O527" s="9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2">
        <f>(K529+K530+K531+K532+K533)/5</f>
        <v>0.97916666666666663</v>
      </c>
      <c r="M529" s="20"/>
      <c r="N529" s="19" t="s">
        <v>35</v>
      </c>
      <c r="O529" s="9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3"/>
      <c r="M530" s="20"/>
      <c r="N530" s="19" t="s">
        <v>79</v>
      </c>
      <c r="O530" s="9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3"/>
      <c r="M531" s="20"/>
      <c r="N531" s="20" t="s">
        <v>79</v>
      </c>
      <c r="O531" s="9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3"/>
      <c r="M532" s="20"/>
      <c r="N532" s="19" t="s">
        <v>35</v>
      </c>
      <c r="O532" s="9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4"/>
      <c r="M533" s="36" t="s">
        <v>309</v>
      </c>
      <c r="N533" s="19" t="s">
        <v>35</v>
      </c>
      <c r="O533" s="9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2">
        <f>(K538+K539+K540+K541+K542+K543)/6</f>
        <v>1</v>
      </c>
      <c r="M538" s="19"/>
      <c r="N538" s="19" t="s">
        <v>30</v>
      </c>
      <c r="O538" s="9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3"/>
      <c r="M539" s="20"/>
      <c r="N539" s="19" t="s">
        <v>35</v>
      </c>
      <c r="O539" s="9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3"/>
      <c r="M540" s="20"/>
      <c r="N540" s="19" t="s">
        <v>35</v>
      </c>
      <c r="O540" s="9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3"/>
      <c r="M541" s="20"/>
      <c r="N541" s="19" t="s">
        <v>35</v>
      </c>
      <c r="O541" s="9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3"/>
      <c r="M542" s="20"/>
      <c r="N542" s="19" t="s">
        <v>35</v>
      </c>
      <c r="O542" s="9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4"/>
      <c r="M543" s="20"/>
      <c r="N543" s="19" t="s">
        <v>30</v>
      </c>
      <c r="O543" s="9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1" t="s">
        <v>20</v>
      </c>
      <c r="N544" s="91"/>
      <c r="O544" s="9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2">
        <f>(K546+K547+K548+K549+K550)/5</f>
        <v>1</v>
      </c>
      <c r="M546" s="20"/>
      <c r="N546" s="19" t="s">
        <v>35</v>
      </c>
      <c r="O546" s="9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3"/>
      <c r="M547" s="20"/>
      <c r="N547" s="19" t="s">
        <v>79</v>
      </c>
      <c r="O547" s="9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3"/>
      <c r="M548" s="20"/>
      <c r="N548" s="20" t="s">
        <v>79</v>
      </c>
      <c r="O548" s="9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3"/>
      <c r="M549" s="20"/>
      <c r="N549" s="19" t="s">
        <v>35</v>
      </c>
      <c r="O549" s="9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4"/>
      <c r="M550" s="20"/>
      <c r="N550" s="19" t="s">
        <v>35</v>
      </c>
      <c r="O550" s="9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2">
        <f>(K555+K556+K557+K558+K559+K560)/6</f>
        <v>2.0209956709956711</v>
      </c>
      <c r="M555" s="19" t="s">
        <v>29</v>
      </c>
      <c r="N555" s="19" t="s">
        <v>30</v>
      </c>
      <c r="O555" s="9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3"/>
      <c r="M556" s="20" t="s">
        <v>72</v>
      </c>
      <c r="N556" s="19" t="s">
        <v>35</v>
      </c>
      <c r="O556" s="9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3"/>
      <c r="M557" s="20"/>
      <c r="N557" s="19" t="s">
        <v>35</v>
      </c>
      <c r="O557" s="9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3"/>
      <c r="M558" s="20"/>
      <c r="N558" s="19" t="s">
        <v>35</v>
      </c>
      <c r="O558" s="9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3"/>
      <c r="M559" s="19" t="s">
        <v>77</v>
      </c>
      <c r="N559" s="19" t="s">
        <v>35</v>
      </c>
      <c r="O559" s="9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4"/>
      <c r="M560" s="19" t="s">
        <v>50</v>
      </c>
      <c r="N560" s="19" t="s">
        <v>30</v>
      </c>
      <c r="O560" s="9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1" t="s">
        <v>20</v>
      </c>
      <c r="N561" s="91"/>
      <c r="O561" s="9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2">
        <f>(K563+K564+K565+K566+K567)/5</f>
        <v>1.0142857142857142</v>
      </c>
      <c r="M563" s="20"/>
      <c r="N563" s="19" t="s">
        <v>35</v>
      </c>
      <c r="O563" s="9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3"/>
      <c r="M564" s="20"/>
      <c r="N564" s="19" t="s">
        <v>79</v>
      </c>
      <c r="O564" s="9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3"/>
      <c r="M565" s="20"/>
      <c r="N565" s="20" t="s">
        <v>79</v>
      </c>
      <c r="O565" s="9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3"/>
      <c r="M566" s="20"/>
      <c r="N566" s="19" t="s">
        <v>35</v>
      </c>
      <c r="O566" s="9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4"/>
      <c r="M567" s="19" t="s">
        <v>77</v>
      </c>
      <c r="N567" s="19" t="s">
        <v>35</v>
      </c>
      <c r="O567" s="9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2">
        <f>(K572+K573+K574+K575+K576+K577)/6</f>
        <v>2.1666666666666665</v>
      </c>
      <c r="M572" s="19" t="s">
        <v>29</v>
      </c>
      <c r="N572" s="19" t="s">
        <v>30</v>
      </c>
      <c r="O572" s="9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3"/>
      <c r="M573" s="20"/>
      <c r="N573" s="19" t="s">
        <v>35</v>
      </c>
      <c r="O573" s="9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3"/>
      <c r="M574" s="20"/>
      <c r="N574" s="19" t="s">
        <v>35</v>
      </c>
      <c r="O574" s="9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3"/>
      <c r="M575" s="20"/>
      <c r="N575" s="19" t="s">
        <v>35</v>
      </c>
      <c r="O575" s="9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3"/>
      <c r="M576" s="20"/>
      <c r="N576" s="19" t="s">
        <v>35</v>
      </c>
      <c r="O576" s="9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4"/>
      <c r="M577" s="19" t="s">
        <v>50</v>
      </c>
      <c r="N577" s="19" t="s">
        <v>30</v>
      </c>
      <c r="O577" s="9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1" t="s">
        <v>20</v>
      </c>
      <c r="N578" s="91"/>
      <c r="O578" s="9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2">
        <f>(K580+K581+K582+K583+K584)/5</f>
        <v>1.0038461538461538</v>
      </c>
      <c r="M580" s="20"/>
      <c r="N580" s="19" t="s">
        <v>35</v>
      </c>
      <c r="O580" s="9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3"/>
      <c r="M581" s="20"/>
      <c r="N581" s="19" t="s">
        <v>79</v>
      </c>
      <c r="O581" s="9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3"/>
      <c r="M582" s="20"/>
      <c r="N582" s="20" t="s">
        <v>79</v>
      </c>
      <c r="O582" s="9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3"/>
      <c r="M583" s="20"/>
      <c r="N583" s="19" t="s">
        <v>35</v>
      </c>
      <c r="O583" s="9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4"/>
      <c r="M584" s="19"/>
      <c r="N584" s="19" t="s">
        <v>35</v>
      </c>
      <c r="O584" s="9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2">
        <f>(K589+K590+K591+K592+K593+K594)/6</f>
        <v>1.5416666666666667</v>
      </c>
      <c r="M589" s="19" t="s">
        <v>29</v>
      </c>
      <c r="N589" s="19" t="s">
        <v>30</v>
      </c>
      <c r="O589" s="9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3"/>
      <c r="M590" s="20"/>
      <c r="N590" s="19" t="s">
        <v>35</v>
      </c>
      <c r="O590" s="9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3"/>
      <c r="M591" s="20"/>
      <c r="N591" s="19" t="s">
        <v>35</v>
      </c>
      <c r="O591" s="9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3"/>
      <c r="M592" s="20"/>
      <c r="N592" s="19" t="s">
        <v>35</v>
      </c>
      <c r="O592" s="9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3"/>
      <c r="M593" s="20"/>
      <c r="N593" s="19" t="s">
        <v>35</v>
      </c>
      <c r="O593" s="9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4"/>
      <c r="M594" s="19" t="s">
        <v>50</v>
      </c>
      <c r="N594" s="19" t="s">
        <v>30</v>
      </c>
      <c r="O594" s="9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1" t="s">
        <v>20</v>
      </c>
      <c r="N595" s="91"/>
      <c r="O595" s="9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2">
        <f>(K597+K598+K599+K600+K601)/5</f>
        <v>1</v>
      </c>
      <c r="M597" s="20"/>
      <c r="N597" s="19" t="s">
        <v>35</v>
      </c>
      <c r="O597" s="9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3"/>
      <c r="M598" s="20"/>
      <c r="N598" s="19" t="s">
        <v>79</v>
      </c>
      <c r="O598" s="9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3"/>
      <c r="M599" s="20"/>
      <c r="N599" s="20" t="s">
        <v>79</v>
      </c>
      <c r="O599" s="9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3"/>
      <c r="M600" s="20"/>
      <c r="N600" s="19" t="s">
        <v>35</v>
      </c>
      <c r="O600" s="9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4"/>
      <c r="M601" s="20"/>
      <c r="N601" s="19" t="s">
        <v>35</v>
      </c>
      <c r="O601" s="9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2">
        <f>(K606+K607+K608+K609+K610+K611)/6</f>
        <v>1</v>
      </c>
      <c r="M606" s="20"/>
      <c r="N606" s="19" t="s">
        <v>30</v>
      </c>
      <c r="O606" s="9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3"/>
      <c r="M607" s="20"/>
      <c r="N607" s="19" t="s">
        <v>35</v>
      </c>
      <c r="O607" s="9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3"/>
      <c r="M608" s="20"/>
      <c r="N608" s="19" t="s">
        <v>35</v>
      </c>
      <c r="O608" s="9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3"/>
      <c r="M609" s="20"/>
      <c r="N609" s="19" t="s">
        <v>35</v>
      </c>
      <c r="O609" s="9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3"/>
      <c r="M610" s="20"/>
      <c r="N610" s="19" t="s">
        <v>35</v>
      </c>
      <c r="O610" s="9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4"/>
      <c r="M611" s="20"/>
      <c r="N611" s="19" t="s">
        <v>30</v>
      </c>
      <c r="O611" s="9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1" t="s">
        <v>20</v>
      </c>
      <c r="N612" s="91"/>
      <c r="O612" s="9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2">
        <f>(K614+K615+K616+K617+K618)/5</f>
        <v>1</v>
      </c>
      <c r="M614" s="20"/>
      <c r="N614" s="19" t="s">
        <v>35</v>
      </c>
      <c r="O614" s="9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3"/>
      <c r="M615" s="20"/>
      <c r="N615" s="19" t="s">
        <v>79</v>
      </c>
      <c r="O615" s="9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3"/>
      <c r="M616" s="20"/>
      <c r="N616" s="20" t="s">
        <v>79</v>
      </c>
      <c r="O616" s="9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3"/>
      <c r="M617" s="20"/>
      <c r="N617" s="19" t="s">
        <v>35</v>
      </c>
      <c r="O617" s="9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4"/>
      <c r="M618" s="20"/>
      <c r="N618" s="19" t="s">
        <v>35</v>
      </c>
      <c r="O618" s="9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2">
        <f>(K623+K624+K625+K626+K627+K628)/6</f>
        <v>1.3083333333333333</v>
      </c>
      <c r="M623" s="19" t="s">
        <v>29</v>
      </c>
      <c r="N623" s="19" t="s">
        <v>30</v>
      </c>
      <c r="O623" s="9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3"/>
      <c r="M624" s="20"/>
      <c r="N624" s="19" t="s">
        <v>35</v>
      </c>
      <c r="O624" s="9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3"/>
      <c r="M625" s="20"/>
      <c r="N625" s="19" t="s">
        <v>35</v>
      </c>
      <c r="O625" s="9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3"/>
      <c r="M626" s="20"/>
      <c r="N626" s="19" t="s">
        <v>35</v>
      </c>
      <c r="O626" s="9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3"/>
      <c r="M627" s="20"/>
      <c r="N627" s="19" t="s">
        <v>35</v>
      </c>
      <c r="O627" s="9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4"/>
      <c r="M628" s="20"/>
      <c r="N628" s="19" t="s">
        <v>30</v>
      </c>
      <c r="O628" s="9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1" t="s">
        <v>20</v>
      </c>
      <c r="N629" s="91"/>
      <c r="O629" s="9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2">
        <f>(K631+K632+K633+K634+K635)/5</f>
        <v>1.003125</v>
      </c>
      <c r="M631" s="19"/>
      <c r="N631" s="19" t="s">
        <v>35</v>
      </c>
      <c r="O631" s="9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3"/>
      <c r="M632" s="20"/>
      <c r="N632" s="19" t="s">
        <v>79</v>
      </c>
      <c r="O632" s="9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3"/>
      <c r="M633" s="20"/>
      <c r="N633" s="20" t="s">
        <v>79</v>
      </c>
      <c r="O633" s="9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3"/>
      <c r="M634" s="20"/>
      <c r="N634" s="19" t="s">
        <v>35</v>
      </c>
      <c r="O634" s="9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4"/>
      <c r="M635" s="19"/>
      <c r="N635" s="19" t="s">
        <v>35</v>
      </c>
      <c r="O635" s="9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2">
        <f>(K640+K641+K642+K643+K644+K645)/6</f>
        <v>1.25</v>
      </c>
      <c r="M640" s="19" t="s">
        <v>29</v>
      </c>
      <c r="N640" s="19" t="s">
        <v>30</v>
      </c>
      <c r="O640" s="9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3"/>
      <c r="M641" s="20"/>
      <c r="N641" s="19" t="s">
        <v>35</v>
      </c>
      <c r="O641" s="9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3"/>
      <c r="M642" s="20"/>
      <c r="N642" s="19" t="s">
        <v>35</v>
      </c>
      <c r="O642" s="9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3"/>
      <c r="M643" s="20"/>
      <c r="N643" s="19" t="s">
        <v>35</v>
      </c>
      <c r="O643" s="9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3"/>
      <c r="M644" s="20"/>
      <c r="N644" s="19" t="s">
        <v>35</v>
      </c>
      <c r="O644" s="9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4"/>
      <c r="M645" s="20"/>
      <c r="N645" s="19" t="s">
        <v>30</v>
      </c>
      <c r="O645" s="9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1" t="s">
        <v>20</v>
      </c>
      <c r="N646" s="91"/>
      <c r="O646" s="9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2">
        <f>(K648+K649+K650+K651+K652)/5</f>
        <v>1</v>
      </c>
      <c r="M648" s="20"/>
      <c r="N648" s="19" t="s">
        <v>35</v>
      </c>
      <c r="O648" s="9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3"/>
      <c r="M649" s="20"/>
      <c r="N649" s="19" t="s">
        <v>79</v>
      </c>
      <c r="O649" s="9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3"/>
      <c r="M650" s="20"/>
      <c r="N650" s="20" t="s">
        <v>79</v>
      </c>
      <c r="O650" s="9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3"/>
      <c r="M651" s="20"/>
      <c r="N651" s="19" t="s">
        <v>35</v>
      </c>
      <c r="O651" s="9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4"/>
      <c r="M652" s="20"/>
      <c r="N652" s="19" t="s">
        <v>35</v>
      </c>
      <c r="O652" s="9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2">
        <f>(K659+K661+K662+K663+K664+K665+K666+K667+K668+K669+K670+K671+K672+K673+K674+K675)/16</f>
        <v>1</v>
      </c>
      <c r="M659" s="19"/>
      <c r="N659" s="19" t="s">
        <v>30</v>
      </c>
      <c r="O659" s="9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1" t="s">
        <v>20</v>
      </c>
      <c r="N676" s="9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2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2">
        <f>(K714+K715)/2</f>
        <v>0</v>
      </c>
      <c r="M714" s="20"/>
      <c r="N714" s="19" t="s">
        <v>35</v>
      </c>
      <c r="O714" s="9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4"/>
      <c r="M715" s="19"/>
      <c r="N715" s="20" t="s">
        <v>79</v>
      </c>
      <c r="O715" s="9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9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8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4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5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8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6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6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8">
        <f>(K733+K734+K736+K735)/4</f>
        <v>1.1827888888888889</v>
      </c>
      <c r="M732" s="19"/>
      <c r="N732" s="19"/>
      <c r="O732" s="9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6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6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6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6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6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6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6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9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8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4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5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8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6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6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2">
        <f>(K778+K777+K776+K775+K774+K773+K772+K771+K770+K769+K768+K767)/12</f>
        <v>1.4726909722222221</v>
      </c>
      <c r="M767" s="19" t="s">
        <v>29</v>
      </c>
      <c r="N767" s="19" t="s">
        <v>30</v>
      </c>
      <c r="O767" s="9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3"/>
      <c r="M768" s="20"/>
      <c r="N768" s="19" t="s">
        <v>35</v>
      </c>
      <c r="O768" s="9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3"/>
      <c r="M769" s="20"/>
      <c r="N769" s="19" t="s">
        <v>35</v>
      </c>
      <c r="O769" s="9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3"/>
      <c r="M770" s="19" t="s">
        <v>515</v>
      </c>
      <c r="N770" s="19" t="s">
        <v>35</v>
      </c>
      <c r="O770" s="9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3"/>
      <c r="M771" s="19" t="s">
        <v>517</v>
      </c>
      <c r="N771" s="19" t="s">
        <v>35</v>
      </c>
      <c r="O771" s="9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3"/>
      <c r="M772" s="19" t="s">
        <v>519</v>
      </c>
      <c r="N772" s="19" t="s">
        <v>35</v>
      </c>
      <c r="O772" s="9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3"/>
      <c r="M773" s="20"/>
      <c r="N773" s="19" t="s">
        <v>35</v>
      </c>
      <c r="O773" s="9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3"/>
      <c r="M774" s="19" t="s">
        <v>524</v>
      </c>
      <c r="N774" s="19" t="s">
        <v>35</v>
      </c>
      <c r="O774" s="9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3"/>
      <c r="M775" s="20"/>
      <c r="N775" s="19" t="s">
        <v>35</v>
      </c>
      <c r="O775" s="9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3"/>
      <c r="M776" s="20"/>
      <c r="N776" s="19" t="s">
        <v>35</v>
      </c>
      <c r="O776" s="9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3"/>
      <c r="M777" s="19" t="s">
        <v>532</v>
      </c>
      <c r="N777" s="19" t="s">
        <v>30</v>
      </c>
      <c r="O777" s="9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3"/>
      <c r="M778" s="19"/>
      <c r="N778" s="19" t="s">
        <v>35</v>
      </c>
      <c r="O778" s="9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4"/>
      <c r="M779" s="19"/>
      <c r="N779" s="19"/>
      <c r="O779" s="9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1" t="s">
        <v>20</v>
      </c>
      <c r="N780" s="91"/>
      <c r="O780" s="9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8">
        <f>(K782+K783+K784+K785+K786+K787+K788+K789+K790)/9</f>
        <v>1.0794785485920464</v>
      </c>
      <c r="M782" s="20"/>
      <c r="N782" s="19" t="s">
        <v>35</v>
      </c>
      <c r="O782" s="9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4"/>
      <c r="M783" s="20"/>
      <c r="N783" s="19" t="s">
        <v>35</v>
      </c>
      <c r="O783" s="9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4"/>
      <c r="M784" s="19" t="s">
        <v>541</v>
      </c>
      <c r="N784" s="19" t="s">
        <v>35</v>
      </c>
      <c r="O784" s="9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4"/>
      <c r="M785" s="19" t="s">
        <v>541</v>
      </c>
      <c r="N785" s="19" t="s">
        <v>35</v>
      </c>
      <c r="O785" s="9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4"/>
      <c r="M786" s="19" t="s">
        <v>541</v>
      </c>
      <c r="N786" s="19" t="s">
        <v>35</v>
      </c>
      <c r="O786" s="9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4"/>
      <c r="M787" s="19"/>
      <c r="N787" s="19" t="s">
        <v>79</v>
      </c>
      <c r="O787" s="9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4"/>
      <c r="M788" s="20"/>
      <c r="N788" s="19" t="s">
        <v>79</v>
      </c>
      <c r="O788" s="9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4"/>
      <c r="M789" s="19" t="s">
        <v>551</v>
      </c>
      <c r="N789" s="19" t="s">
        <v>35</v>
      </c>
      <c r="O789" s="9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5"/>
      <c r="M790" s="20"/>
      <c r="N790" s="19" t="s">
        <v>35</v>
      </c>
      <c r="O790" s="9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8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1" t="s">
        <v>20</v>
      </c>
      <c r="N799" s="102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3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3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3"/>
      <c r="M813" s="19"/>
      <c r="N813" s="19" t="s">
        <v>590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3"/>
      <c r="M814" s="19" t="s">
        <v>586</v>
      </c>
      <c r="N814" s="19" t="s">
        <v>590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3"/>
      <c r="M815" s="19" t="s">
        <v>586</v>
      </c>
      <c r="N815" s="19" t="s">
        <v>590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3"/>
      <c r="M816" s="19" t="s">
        <v>586</v>
      </c>
      <c r="N816" s="19" t="s">
        <v>590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3"/>
      <c r="M817" s="19" t="s">
        <v>586</v>
      </c>
      <c r="N817" s="19" t="s">
        <v>590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3"/>
      <c r="M818" s="19" t="s">
        <v>586</v>
      </c>
      <c r="N818" s="19" t="s">
        <v>79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3"/>
      <c r="M819" s="20"/>
      <c r="N819" s="19" t="s">
        <v>79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3"/>
      <c r="M820" s="19" t="s">
        <v>586</v>
      </c>
      <c r="N820" s="19" t="s">
        <v>35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2">
        <f>(K824+K825+K826+K827+K828+K829+K830+K831+K832+K833+K834+K835)/12</f>
        <v>0.97279666538082388</v>
      </c>
      <c r="M824" s="20"/>
      <c r="N824" s="35" t="s">
        <v>30</v>
      </c>
      <c r="O824" s="9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6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6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6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6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topLeftCell="A22" zoomScale="57" zoomScaleSheetLayoutView="57" workbookViewId="0">
      <selection activeCell="A25" sqref="A25:M30"/>
    </sheetView>
  </sheetViews>
  <sheetFormatPr defaultRowHeight="15"/>
  <cols>
    <col min="1" max="1" width="48.28515625" customWidth="1"/>
    <col min="2" max="2" width="54.5703125" customWidth="1"/>
    <col min="3" max="3" width="24.1406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32.28515625" customWidth="1"/>
    <col min="14" max="15" width="9.140625" hidden="1" customWidth="1"/>
    <col min="16" max="16" width="14.5703125" hidden="1" customWidth="1"/>
  </cols>
  <sheetData>
    <row r="1" spans="1:13" s="1" customFormat="1" ht="15" customHeight="1">
      <c r="A1" s="123" t="s">
        <v>681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" customFormat="1" ht="1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1" customFormat="1" ht="45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0">
      <c r="A4" s="83" t="s">
        <v>652</v>
      </c>
      <c r="B4" s="83" t="s">
        <v>656</v>
      </c>
      <c r="C4" s="83" t="s">
        <v>657</v>
      </c>
      <c r="D4" s="83" t="s">
        <v>653</v>
      </c>
      <c r="E4" s="84" t="s">
        <v>12</v>
      </c>
      <c r="F4" s="85" t="s">
        <v>4</v>
      </c>
      <c r="G4" s="85" t="s">
        <v>658</v>
      </c>
      <c r="H4" s="85" t="s">
        <v>682</v>
      </c>
      <c r="I4" s="85" t="s">
        <v>659</v>
      </c>
      <c r="J4" s="85" t="s">
        <v>661</v>
      </c>
      <c r="K4" s="85" t="s">
        <v>660</v>
      </c>
      <c r="L4" s="85" t="s">
        <v>2</v>
      </c>
      <c r="M4" s="85" t="s">
        <v>5</v>
      </c>
    </row>
    <row r="5" spans="1:13" ht="93.75" customHeight="1">
      <c r="A5" s="131" t="s">
        <v>671</v>
      </c>
      <c r="B5" s="131" t="s">
        <v>667</v>
      </c>
      <c r="C5" s="74" t="s">
        <v>7</v>
      </c>
      <c r="D5" s="74" t="s">
        <v>654</v>
      </c>
      <c r="E5" s="75" t="s">
        <v>668</v>
      </c>
      <c r="F5" s="76" t="s">
        <v>662</v>
      </c>
      <c r="G5" s="77">
        <v>100</v>
      </c>
      <c r="H5" s="77">
        <v>100</v>
      </c>
      <c r="I5" s="77">
        <v>100</v>
      </c>
      <c r="J5" s="134">
        <v>101.32</v>
      </c>
      <c r="K5" s="78"/>
      <c r="L5" s="82" t="s">
        <v>678</v>
      </c>
      <c r="M5" s="128">
        <v>1.0165</v>
      </c>
    </row>
    <row r="6" spans="1:13" ht="94.5" customHeight="1">
      <c r="A6" s="132"/>
      <c r="B6" s="132"/>
      <c r="C6" s="74" t="s">
        <v>7</v>
      </c>
      <c r="D6" s="74" t="s">
        <v>654</v>
      </c>
      <c r="E6" s="79" t="s">
        <v>669</v>
      </c>
      <c r="F6" s="76" t="s">
        <v>662</v>
      </c>
      <c r="G6" s="77">
        <v>100</v>
      </c>
      <c r="H6" s="77">
        <v>100</v>
      </c>
      <c r="I6" s="77">
        <v>100</v>
      </c>
      <c r="J6" s="135"/>
      <c r="K6" s="78"/>
      <c r="L6" s="82" t="s">
        <v>678</v>
      </c>
      <c r="M6" s="129"/>
    </row>
    <row r="7" spans="1:13" ht="267.75" customHeight="1">
      <c r="A7" s="132"/>
      <c r="B7" s="132"/>
      <c r="C7" s="74" t="s">
        <v>7</v>
      </c>
      <c r="D7" s="74" t="s">
        <v>654</v>
      </c>
      <c r="E7" s="75" t="s">
        <v>665</v>
      </c>
      <c r="F7" s="76" t="s">
        <v>662</v>
      </c>
      <c r="G7" s="77">
        <v>95</v>
      </c>
      <c r="H7" s="77">
        <v>100</v>
      </c>
      <c r="I7" s="77">
        <v>105.26</v>
      </c>
      <c r="J7" s="135"/>
      <c r="K7" s="82" t="s">
        <v>680</v>
      </c>
      <c r="L7" s="82" t="s">
        <v>679</v>
      </c>
      <c r="M7" s="129"/>
    </row>
    <row r="8" spans="1:13" ht="51.75" customHeight="1">
      <c r="A8" s="132"/>
      <c r="B8" s="133"/>
      <c r="C8" s="74" t="s">
        <v>7</v>
      </c>
      <c r="D8" s="74" t="s">
        <v>655</v>
      </c>
      <c r="E8" s="75" t="s">
        <v>663</v>
      </c>
      <c r="F8" s="76" t="s">
        <v>664</v>
      </c>
      <c r="G8" s="77">
        <v>38</v>
      </c>
      <c r="H8" s="77">
        <v>38</v>
      </c>
      <c r="I8" s="77">
        <v>100</v>
      </c>
      <c r="J8" s="136"/>
      <c r="K8" s="78"/>
      <c r="L8" s="82" t="s">
        <v>678</v>
      </c>
      <c r="M8" s="129"/>
    </row>
    <row r="9" spans="1:13" s="1" customFormat="1" ht="96" customHeight="1">
      <c r="A9" s="138"/>
      <c r="B9" s="131" t="s">
        <v>672</v>
      </c>
      <c r="C9" s="74" t="s">
        <v>7</v>
      </c>
      <c r="D9" s="74" t="s">
        <v>654</v>
      </c>
      <c r="E9" s="75" t="s">
        <v>668</v>
      </c>
      <c r="F9" s="76" t="s">
        <v>662</v>
      </c>
      <c r="G9" s="77">
        <v>100</v>
      </c>
      <c r="H9" s="77">
        <v>100</v>
      </c>
      <c r="I9" s="77">
        <v>100</v>
      </c>
      <c r="J9" s="134">
        <v>101.32</v>
      </c>
      <c r="K9" s="78"/>
      <c r="L9" s="82" t="s">
        <v>678</v>
      </c>
      <c r="M9" s="129"/>
    </row>
    <row r="10" spans="1:13" s="1" customFormat="1" ht="93.75">
      <c r="A10" s="138"/>
      <c r="B10" s="132"/>
      <c r="C10" s="74" t="s">
        <v>7</v>
      </c>
      <c r="D10" s="74" t="s">
        <v>654</v>
      </c>
      <c r="E10" s="79" t="s">
        <v>669</v>
      </c>
      <c r="F10" s="76" t="s">
        <v>662</v>
      </c>
      <c r="G10" s="77">
        <v>100</v>
      </c>
      <c r="H10" s="77">
        <v>100</v>
      </c>
      <c r="I10" s="77">
        <v>100</v>
      </c>
      <c r="J10" s="135"/>
      <c r="K10" s="78"/>
      <c r="L10" s="82" t="s">
        <v>678</v>
      </c>
      <c r="M10" s="129"/>
    </row>
    <row r="11" spans="1:13" s="1" customFormat="1" ht="240.75" customHeight="1">
      <c r="A11" s="138"/>
      <c r="B11" s="132"/>
      <c r="C11" s="74" t="s">
        <v>7</v>
      </c>
      <c r="D11" s="74" t="s">
        <v>654</v>
      </c>
      <c r="E11" s="75" t="s">
        <v>665</v>
      </c>
      <c r="F11" s="76" t="s">
        <v>662</v>
      </c>
      <c r="G11" s="77">
        <v>95</v>
      </c>
      <c r="H11" s="77">
        <v>100</v>
      </c>
      <c r="I11" s="77">
        <v>105.26</v>
      </c>
      <c r="J11" s="135"/>
      <c r="K11" s="82" t="s">
        <v>680</v>
      </c>
      <c r="L11" s="82" t="s">
        <v>678</v>
      </c>
      <c r="M11" s="129"/>
    </row>
    <row r="12" spans="1:13" s="1" customFormat="1" ht="44.25" customHeight="1">
      <c r="A12" s="138"/>
      <c r="B12" s="133"/>
      <c r="C12" s="74" t="s">
        <v>7</v>
      </c>
      <c r="D12" s="74" t="s">
        <v>655</v>
      </c>
      <c r="E12" s="75" t="s">
        <v>663</v>
      </c>
      <c r="F12" s="76" t="s">
        <v>664</v>
      </c>
      <c r="G12" s="80">
        <v>3</v>
      </c>
      <c r="H12" s="80">
        <v>3</v>
      </c>
      <c r="I12" s="80">
        <v>100</v>
      </c>
      <c r="J12" s="136"/>
      <c r="K12" s="78"/>
      <c r="L12" s="82" t="s">
        <v>679</v>
      </c>
      <c r="M12" s="129"/>
    </row>
    <row r="13" spans="1:13" s="1" customFormat="1" ht="101.25" customHeight="1">
      <c r="A13" s="138"/>
      <c r="B13" s="131" t="s">
        <v>673</v>
      </c>
      <c r="C13" s="74" t="s">
        <v>7</v>
      </c>
      <c r="D13" s="74" t="s">
        <v>654</v>
      </c>
      <c r="E13" s="75" t="s">
        <v>668</v>
      </c>
      <c r="F13" s="76" t="s">
        <v>662</v>
      </c>
      <c r="G13" s="86">
        <v>100</v>
      </c>
      <c r="H13" s="86">
        <v>100</v>
      </c>
      <c r="I13" s="86">
        <v>100</v>
      </c>
      <c r="J13" s="125">
        <v>1.0132000000000001</v>
      </c>
      <c r="K13" s="78"/>
      <c r="L13" s="82" t="s">
        <v>679</v>
      </c>
      <c r="M13" s="129"/>
    </row>
    <row r="14" spans="1:13" s="1" customFormat="1" ht="98.25" customHeight="1">
      <c r="A14" s="138"/>
      <c r="B14" s="132"/>
      <c r="C14" s="74" t="s">
        <v>7</v>
      </c>
      <c r="D14" s="74" t="s">
        <v>654</v>
      </c>
      <c r="E14" s="79" t="s">
        <v>669</v>
      </c>
      <c r="F14" s="76" t="s">
        <v>662</v>
      </c>
      <c r="G14" s="86">
        <v>100</v>
      </c>
      <c r="H14" s="86">
        <v>100</v>
      </c>
      <c r="I14" s="86">
        <v>100</v>
      </c>
      <c r="J14" s="126"/>
      <c r="K14" s="78"/>
      <c r="L14" s="82" t="s">
        <v>679</v>
      </c>
      <c r="M14" s="129"/>
    </row>
    <row r="15" spans="1:13" s="1" customFormat="1" ht="272.25" customHeight="1">
      <c r="A15" s="138"/>
      <c r="B15" s="132"/>
      <c r="C15" s="74" t="s">
        <v>7</v>
      </c>
      <c r="D15" s="74" t="s">
        <v>654</v>
      </c>
      <c r="E15" s="75" t="s">
        <v>665</v>
      </c>
      <c r="F15" s="76" t="s">
        <v>662</v>
      </c>
      <c r="G15" s="86">
        <v>95</v>
      </c>
      <c r="H15" s="86">
        <v>100</v>
      </c>
      <c r="I15" s="86">
        <v>105.26</v>
      </c>
      <c r="J15" s="126"/>
      <c r="K15" s="82" t="s">
        <v>680</v>
      </c>
      <c r="L15" s="82" t="s">
        <v>679</v>
      </c>
      <c r="M15" s="129"/>
    </row>
    <row r="16" spans="1:13" s="1" customFormat="1" ht="37.5">
      <c r="A16" s="138"/>
      <c r="B16" s="133"/>
      <c r="C16" s="74" t="s">
        <v>7</v>
      </c>
      <c r="D16" s="74" t="s">
        <v>655</v>
      </c>
      <c r="E16" s="75" t="s">
        <v>663</v>
      </c>
      <c r="F16" s="76" t="s">
        <v>664</v>
      </c>
      <c r="G16" s="77">
        <v>193</v>
      </c>
      <c r="H16" s="77">
        <v>193</v>
      </c>
      <c r="I16" s="81">
        <v>1</v>
      </c>
      <c r="J16" s="127"/>
      <c r="K16" s="82"/>
      <c r="L16" s="82" t="s">
        <v>679</v>
      </c>
      <c r="M16" s="129"/>
    </row>
    <row r="17" spans="1:13" s="1" customFormat="1" ht="209.25" customHeight="1">
      <c r="A17" s="138"/>
      <c r="B17" s="131" t="s">
        <v>674</v>
      </c>
      <c r="C17" s="74" t="s">
        <v>7</v>
      </c>
      <c r="D17" s="74" t="s">
        <v>654</v>
      </c>
      <c r="E17" s="75" t="s">
        <v>665</v>
      </c>
      <c r="F17" s="76" t="s">
        <v>662</v>
      </c>
      <c r="G17" s="86">
        <v>95</v>
      </c>
      <c r="H17" s="86">
        <v>100</v>
      </c>
      <c r="I17" s="86">
        <v>105.26</v>
      </c>
      <c r="J17" s="134">
        <v>102.63</v>
      </c>
      <c r="K17" s="82" t="s">
        <v>680</v>
      </c>
      <c r="L17" s="82" t="s">
        <v>678</v>
      </c>
      <c r="M17" s="129"/>
    </row>
    <row r="18" spans="1:13" s="1" customFormat="1" ht="63" customHeight="1">
      <c r="A18" s="138"/>
      <c r="B18" s="133"/>
      <c r="C18" s="74" t="s">
        <v>7</v>
      </c>
      <c r="D18" s="74" t="s">
        <v>655</v>
      </c>
      <c r="E18" s="75" t="s">
        <v>666</v>
      </c>
      <c r="F18" s="76" t="s">
        <v>664</v>
      </c>
      <c r="G18" s="86">
        <v>3</v>
      </c>
      <c r="H18" s="86">
        <v>3</v>
      </c>
      <c r="I18" s="86">
        <v>100</v>
      </c>
      <c r="J18" s="136"/>
      <c r="K18" s="78"/>
      <c r="L18" s="82" t="s">
        <v>679</v>
      </c>
      <c r="M18" s="129"/>
    </row>
    <row r="19" spans="1:13" s="1" customFormat="1" ht="264.75" customHeight="1">
      <c r="A19" s="138"/>
      <c r="B19" s="131" t="s">
        <v>675</v>
      </c>
      <c r="C19" s="74" t="s">
        <v>7</v>
      </c>
      <c r="D19" s="74" t="s">
        <v>654</v>
      </c>
      <c r="E19" s="75" t="s">
        <v>665</v>
      </c>
      <c r="F19" s="76" t="s">
        <v>662</v>
      </c>
      <c r="G19" s="86">
        <v>95</v>
      </c>
      <c r="H19" s="86">
        <v>100</v>
      </c>
      <c r="I19" s="86">
        <v>105.26</v>
      </c>
      <c r="J19" s="134">
        <v>102.63</v>
      </c>
      <c r="K19" s="82" t="s">
        <v>680</v>
      </c>
      <c r="L19" s="82" t="s">
        <v>679</v>
      </c>
      <c r="M19" s="129"/>
    </row>
    <row r="20" spans="1:13" s="1" customFormat="1" ht="45" customHeight="1">
      <c r="A20" s="138"/>
      <c r="B20" s="133"/>
      <c r="C20" s="74" t="s">
        <v>7</v>
      </c>
      <c r="D20" s="74" t="s">
        <v>655</v>
      </c>
      <c r="E20" s="75" t="s">
        <v>666</v>
      </c>
      <c r="F20" s="76" t="s">
        <v>664</v>
      </c>
      <c r="G20" s="86">
        <v>230</v>
      </c>
      <c r="H20" s="86">
        <v>230</v>
      </c>
      <c r="I20" s="86">
        <v>100</v>
      </c>
      <c r="J20" s="136"/>
      <c r="K20" s="78"/>
      <c r="L20" s="82" t="s">
        <v>679</v>
      </c>
      <c r="M20" s="129"/>
    </row>
    <row r="21" spans="1:13" s="1" customFormat="1" ht="270" customHeight="1">
      <c r="A21" s="138"/>
      <c r="B21" s="131" t="s">
        <v>676</v>
      </c>
      <c r="C21" s="74" t="s">
        <v>7</v>
      </c>
      <c r="D21" s="74" t="s">
        <v>654</v>
      </c>
      <c r="E21" s="75" t="s">
        <v>665</v>
      </c>
      <c r="F21" s="76" t="s">
        <v>662</v>
      </c>
      <c r="G21" s="86">
        <v>95</v>
      </c>
      <c r="H21" s="86">
        <v>100</v>
      </c>
      <c r="I21" s="86">
        <v>105.26</v>
      </c>
      <c r="J21" s="134">
        <v>102.63</v>
      </c>
      <c r="K21" s="82" t="s">
        <v>680</v>
      </c>
      <c r="L21" s="82" t="s">
        <v>678</v>
      </c>
      <c r="M21" s="129"/>
    </row>
    <row r="22" spans="1:13" s="1" customFormat="1" ht="48.75" customHeight="1">
      <c r="A22" s="138"/>
      <c r="B22" s="133"/>
      <c r="C22" s="74" t="s">
        <v>7</v>
      </c>
      <c r="D22" s="74" t="s">
        <v>655</v>
      </c>
      <c r="E22" s="75" t="s">
        <v>666</v>
      </c>
      <c r="F22" s="76" t="s">
        <v>664</v>
      </c>
      <c r="G22" s="86">
        <v>1</v>
      </c>
      <c r="H22" s="86">
        <v>1</v>
      </c>
      <c r="I22" s="86">
        <v>100</v>
      </c>
      <c r="J22" s="136"/>
      <c r="K22" s="78"/>
      <c r="L22" s="82" t="s">
        <v>679</v>
      </c>
      <c r="M22" s="129"/>
    </row>
    <row r="23" spans="1:13" s="1" customFormat="1" ht="98.25" customHeight="1">
      <c r="A23" s="138"/>
      <c r="B23" s="131" t="s">
        <v>677</v>
      </c>
      <c r="C23" s="74" t="s">
        <v>7</v>
      </c>
      <c r="D23" s="74" t="s">
        <v>654</v>
      </c>
      <c r="E23" s="75" t="s">
        <v>670</v>
      </c>
      <c r="F23" s="76" t="s">
        <v>662</v>
      </c>
      <c r="G23" s="86">
        <v>34.200000000000003</v>
      </c>
      <c r="H23" s="86">
        <v>34.200000000000003</v>
      </c>
      <c r="I23" s="86">
        <v>34.200000000000003</v>
      </c>
      <c r="J23" s="125">
        <v>1</v>
      </c>
      <c r="K23" s="78"/>
      <c r="L23" s="82" t="s">
        <v>679</v>
      </c>
      <c r="M23" s="129"/>
    </row>
    <row r="24" spans="1:13" s="1" customFormat="1" ht="62.25" customHeight="1">
      <c r="A24" s="139"/>
      <c r="B24" s="133"/>
      <c r="C24" s="74" t="s">
        <v>7</v>
      </c>
      <c r="D24" s="74" t="s">
        <v>655</v>
      </c>
      <c r="E24" s="75" t="s">
        <v>663</v>
      </c>
      <c r="F24" s="76" t="s">
        <v>664</v>
      </c>
      <c r="G24" s="86">
        <v>80</v>
      </c>
      <c r="H24" s="86">
        <v>80</v>
      </c>
      <c r="I24" s="86">
        <v>100</v>
      </c>
      <c r="J24" s="137"/>
      <c r="K24" s="78"/>
      <c r="L24" s="82" t="s">
        <v>679</v>
      </c>
      <c r="M24" s="130"/>
    </row>
    <row r="25" spans="1:13" s="1" customFormat="1" ht="48.75" customHeight="1">
      <c r="A25" s="120" t="s">
        <v>683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1" customForma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s="1" customForma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s="1" customForma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s="1" customForma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s="1" customForma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</sheetData>
  <mergeCells count="18">
    <mergeCell ref="A5:A24"/>
    <mergeCell ref="J5:J8"/>
    <mergeCell ref="A25:M30"/>
    <mergeCell ref="A1:M3"/>
    <mergeCell ref="J13:J16"/>
    <mergeCell ref="M5:M24"/>
    <mergeCell ref="B5:B8"/>
    <mergeCell ref="B9:B12"/>
    <mergeCell ref="J9:J12"/>
    <mergeCell ref="B13:B16"/>
    <mergeCell ref="B17:B18"/>
    <mergeCell ref="J17:J18"/>
    <mergeCell ref="B23:B24"/>
    <mergeCell ref="J23:J24"/>
    <mergeCell ref="B19:B20"/>
    <mergeCell ref="J19:J20"/>
    <mergeCell ref="B21:B22"/>
    <mergeCell ref="J21:J22"/>
  </mergeCells>
  <printOptions horizontalCentered="1"/>
  <pageMargins left="0.19685039370078741" right="0.23622047244094491" top="0.31496062992125984" bottom="7.874015748031496E-2" header="7.91" footer="0.19685039370078741"/>
  <pageSetup paperSize="9" scale="40" fitToHeight="4" orientation="landscape" r:id="rId1"/>
  <rowBreaks count="1" manualBreakCount="1">
    <brk id="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2016-06-28T02:54:56Z</dcterms:modified>
</cp:coreProperties>
</file>