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1'!$A$1:$F$111</definedName>
  </definedNames>
  <calcPr fullCalcOnLoad="1"/>
</workbook>
</file>

<file path=xl/sharedStrings.xml><?xml version="1.0" encoding="utf-8"?>
<sst xmlns="http://schemas.openxmlformats.org/spreadsheetml/2006/main" count="190" uniqueCount="188">
  <si>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</si>
  <si>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</si>
  <si>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</si>
  <si>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</si>
  <si>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</si>
  <si>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</si>
  <si>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</si>
  <si>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</si>
  <si>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</si>
  <si>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</si>
  <si>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</si>
  <si>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</si>
  <si>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</si>
  <si>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</si>
  <si>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</si>
  <si>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</si>
  <si>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</si>
  <si>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</si>
  <si>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</si>
  <si>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</si>
  <si>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</si>
  <si>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</si>
  <si>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</si>
  <si>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</si>
  <si>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</si>
  <si>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</si>
  <si>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</si>
  <si>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</si>
  <si>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</si>
  <si>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</si>
  <si>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</si>
  <si>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</si>
  <si>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</si>
  <si>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</si>
  <si>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</si>
  <si>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</si>
  <si>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</si>
  <si>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</si>
  <si>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</si>
  <si>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</si>
  <si>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</si>
  <si>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</si>
  <si>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</si>
  <si>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</si>
  <si>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</si>
  <si>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</si>
  <si>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</si>
  <si>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</si>
  <si>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</si>
  <si>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</si>
  <si>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</si>
  <si>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</si>
  <si>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</si>
  <si>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</si>
  <si>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</si>
  <si>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</si>
  <si>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</si>
  <si>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</si>
  <si>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</si>
  <si>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</si>
  <si>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</si>
  <si>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</si>
  <si>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</si>
  <si>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</si>
  <si>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</si>
  <si>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</si>
  <si>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</si>
  <si>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</si>
  <si>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</si>
  <si>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</si>
  <si>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</si>
  <si>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</si>
  <si>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</si>
  <si>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</si>
  <si>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1 15 00000 00 0000 000</t>
  </si>
  <si>
    <t>АДМИНИСТРАТИВНЫЕ ПЛАТЕЖИ И СБОРЫ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</si>
  <si>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</si>
  <si>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</si>
  <si>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</si>
  <si>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</si>
  <si>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</si>
  <si>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</si>
  <si>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</si>
  <si>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</si>
  <si>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</si>
  <si>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</si>
  <si>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</si>
  <si>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</si>
  <si>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</si>
  <si>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</si>
  <si>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</si>
  <si>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</si>
  <si>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</si>
  <si>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</si>
  <si>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</si>
  <si>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</si>
  <si>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</si>
  <si>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</si>
  <si>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</si>
  <si>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</si>
  <si>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</si>
  <si>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</si>
  <si>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</si>
  <si>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</si>
  <si>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</si>
  <si>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</si>
  <si>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</si>
  <si>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</si>
  <si>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</si>
  <si>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</si>
  <si>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</si>
  <si>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</si>
  <si>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</si>
  <si>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</si>
  <si>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</si>
  <si>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</si>
  <si>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</si>
  <si>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</si>
  <si>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</si>
  <si>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</si>
  <si>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</si>
  <si>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</si>
  <si>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</si>
  <si>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</si>
  <si>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</si>
  <si>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</si>
  <si>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</si>
  <si>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</si>
  <si>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</si>
  <si>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</si>
  <si>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</si>
  <si>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</si>
  <si>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</si>
  <si>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</si>
  <si>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</si>
  <si>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</si>
  <si>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</si>
  <si>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</si>
  <si>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</si>
  <si>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</si>
  <si>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</si>
  <si>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</si>
  <si>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</si>
  <si>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</si>
  <si>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</si>
  <si>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</si>
  <si>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</si>
  <si>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</si>
  <si>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</si>
  <si>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</si>
  <si>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</si>
  <si>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</si>
  <si>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</si>
  <si>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</si>
  <si>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</si>
  <si>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</si>
  <si>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</si>
  <si>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</si>
  <si>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</si>
  <si>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</si>
  <si>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</si>
  <si>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</si>
  <si>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</si>
  <si>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</si>
  <si>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</si>
  <si>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</si>
  <si>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</si>
  <si>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</si>
  <si>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</si>
  <si>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</si>
  <si>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</si>
  <si>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</si>
  <si>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план                   
2015 год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</si>
  <si>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</si>
  <si>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</si>
  <si>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</si>
  <si>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</si>
  <si>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</si>
  <si>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</si>
  <si>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</si>
  <si>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</si>
  <si>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</si>
  <si>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</si>
  <si>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</si>
  <si>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</si>
  <si>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</si>
  <si>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</si>
  <si>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01.12.2015г.        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</si>
</sst>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0"/>
      <color indexed="8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4" borderId="7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top" wrapText="1"/>
    </xf>
    <xf numFmtId="3" fontId="38" fillId="0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8"/>
  <sheetViews>
    <sheetView tabSelected="1" view="pageBreakPreview" zoomScaleSheetLayoutView="100" zoomScalePageLayoutView="0" workbookViewId="0" topLeftCell="B81">
      <selection activeCell="D89" sqref="D89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171</v>
      </c>
      <c r="F9" s="3"/>
    </row>
    <row r="10" spans="2:6" ht="14.25" customHeight="1">
      <c r="B10" s="79" t="s">
        <v>187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16" t="s">
        <v>46</v>
      </c>
    </row>
    <row r="13" spans="1:6" ht="12.75" customHeight="1">
      <c r="A13" s="51"/>
      <c r="B13" s="85" t="s">
        <v>5</v>
      </c>
      <c r="C13" s="86"/>
      <c r="D13" s="81" t="s">
        <v>172</v>
      </c>
      <c r="E13" s="81" t="s">
        <v>55</v>
      </c>
      <c r="F13" s="83" t="s">
        <v>6</v>
      </c>
    </row>
    <row r="14" spans="1:6" ht="25.5" customHeight="1" thickBot="1">
      <c r="A14" s="52"/>
      <c r="B14" s="87"/>
      <c r="C14" s="88"/>
      <c r="D14" s="82"/>
      <c r="E14" s="82"/>
      <c r="F14" s="84"/>
    </row>
    <row r="15" spans="1:6" ht="12.75">
      <c r="A15" s="24"/>
      <c r="B15" s="53" t="s">
        <v>56</v>
      </c>
      <c r="C15" s="14" t="s">
        <v>186</v>
      </c>
      <c r="D15" s="55">
        <f>D16+D20+D22+D25+D32+D39+D41+D43+D46+D47+D48+D19</f>
        <v>209175.41</v>
      </c>
      <c r="E15" s="55">
        <f>E16++E19+E20+E22+E25+E32+E39+E41+E43+E46+E47+E48</f>
        <v>193075.69999999998</v>
      </c>
      <c r="F15" s="54">
        <f aca="true" t="shared" si="0" ref="F15:F45">E15/D15</f>
        <v>0.9230324922035529</v>
      </c>
    </row>
    <row r="16" spans="1:6" ht="12.75">
      <c r="A16" s="24"/>
      <c r="B16" s="44" t="s">
        <v>184</v>
      </c>
      <c r="C16" s="7" t="s">
        <v>181</v>
      </c>
      <c r="D16" s="56">
        <v>119793.1</v>
      </c>
      <c r="E16" s="56">
        <v>103994.6</v>
      </c>
      <c r="F16" s="76">
        <f t="shared" si="0"/>
        <v>0.8681184475566622</v>
      </c>
    </row>
    <row r="17" spans="1:6" ht="12.75" hidden="1">
      <c r="A17" s="24"/>
      <c r="B17" s="45" t="s">
        <v>7</v>
      </c>
      <c r="C17" s="7" t="s">
        <v>8</v>
      </c>
      <c r="D17" s="56">
        <v>2102</v>
      </c>
      <c r="E17" s="56">
        <v>403.9</v>
      </c>
      <c r="F17" s="76">
        <f t="shared" si="0"/>
        <v>0.19215033301617507</v>
      </c>
    </row>
    <row r="18" spans="1:6" ht="12.75" hidden="1">
      <c r="A18" s="24"/>
      <c r="B18" s="45" t="s">
        <v>9</v>
      </c>
      <c r="C18" s="7" t="s">
        <v>3</v>
      </c>
      <c r="D18" s="56">
        <v>30000</v>
      </c>
      <c r="E18" s="56">
        <v>6497.5</v>
      </c>
      <c r="F18" s="76">
        <f t="shared" si="0"/>
        <v>0.21658333333333332</v>
      </c>
    </row>
    <row r="19" spans="1:6" ht="13.5" customHeight="1">
      <c r="A19" s="24"/>
      <c r="B19" s="46" t="s">
        <v>183</v>
      </c>
      <c r="C19" s="7" t="s">
        <v>170</v>
      </c>
      <c r="D19" s="56">
        <v>1451.8</v>
      </c>
      <c r="E19" s="56">
        <v>1520.2</v>
      </c>
      <c r="F19" s="76">
        <f t="shared" si="0"/>
        <v>1.0471139275382284</v>
      </c>
    </row>
    <row r="20" spans="1:6" ht="12.75">
      <c r="A20" s="24"/>
      <c r="B20" s="46" t="s">
        <v>182</v>
      </c>
      <c r="C20" s="7" t="s">
        <v>10</v>
      </c>
      <c r="D20" s="56">
        <v>30397.2</v>
      </c>
      <c r="E20" s="56">
        <v>30501.8</v>
      </c>
      <c r="F20" s="76">
        <f t="shared" si="0"/>
        <v>1.0034411064176962</v>
      </c>
    </row>
    <row r="21" spans="1:6" ht="12.75" hidden="1">
      <c r="A21" s="24"/>
      <c r="B21" s="45" t="s">
        <v>57</v>
      </c>
      <c r="C21" s="7" t="s">
        <v>11</v>
      </c>
      <c r="D21" s="56"/>
      <c r="E21" s="56"/>
      <c r="F21" s="76" t="e">
        <f t="shared" si="0"/>
        <v>#DIV/0!</v>
      </c>
    </row>
    <row r="22" spans="1:6" ht="12.75">
      <c r="A22" s="24"/>
      <c r="B22" s="45" t="s">
        <v>12</v>
      </c>
      <c r="C22" s="7" t="s">
        <v>13</v>
      </c>
      <c r="D22" s="56">
        <v>19346</v>
      </c>
      <c r="E22" s="56">
        <v>18655</v>
      </c>
      <c r="F22" s="76">
        <f t="shared" si="0"/>
        <v>0.9642820221234364</v>
      </c>
    </row>
    <row r="23" spans="1:6" ht="12.75" hidden="1">
      <c r="A23" s="24"/>
      <c r="B23" s="45" t="s">
        <v>58</v>
      </c>
      <c r="C23" s="8" t="s">
        <v>4</v>
      </c>
      <c r="D23" s="56"/>
      <c r="E23" s="56"/>
      <c r="F23" s="76" t="e">
        <f t="shared" si="0"/>
        <v>#DIV/0!</v>
      </c>
    </row>
    <row r="24" spans="1:6" ht="12.75" hidden="1">
      <c r="A24" s="24"/>
      <c r="B24" s="45" t="s">
        <v>59</v>
      </c>
      <c r="C24" s="8" t="s">
        <v>14</v>
      </c>
      <c r="D24" s="56"/>
      <c r="E24" s="56"/>
      <c r="F24" s="76" t="e">
        <f t="shared" si="0"/>
        <v>#DIV/0!</v>
      </c>
    </row>
    <row r="25" spans="1:6" ht="12.75">
      <c r="A25" s="24"/>
      <c r="B25" s="45" t="s">
        <v>15</v>
      </c>
      <c r="C25" s="7" t="s">
        <v>16</v>
      </c>
      <c r="D25" s="56">
        <v>9400</v>
      </c>
      <c r="E25" s="56">
        <v>8913.7</v>
      </c>
      <c r="F25" s="76">
        <f t="shared" si="0"/>
        <v>0.9482659574468086</v>
      </c>
    </row>
    <row r="26" spans="1:6" ht="25.5" hidden="1">
      <c r="A26" s="24"/>
      <c r="B26" s="45" t="s">
        <v>60</v>
      </c>
      <c r="C26" s="7" t="s">
        <v>17</v>
      </c>
      <c r="D26" s="56"/>
      <c r="E26" s="56"/>
      <c r="F26" s="54" t="e">
        <f t="shared" si="0"/>
        <v>#DIV/0!</v>
      </c>
    </row>
    <row r="27" spans="1:6" ht="12.75" hidden="1">
      <c r="A27" s="24"/>
      <c r="B27" s="45" t="s">
        <v>53</v>
      </c>
      <c r="C27" s="7" t="s">
        <v>52</v>
      </c>
      <c r="D27" s="56"/>
      <c r="E27" s="56"/>
      <c r="F27" s="54" t="e">
        <f t="shared" si="0"/>
        <v>#DIV/0!</v>
      </c>
    </row>
    <row r="28" spans="1:6" ht="25.5" hidden="1">
      <c r="A28" s="24"/>
      <c r="B28" s="47" t="s">
        <v>61</v>
      </c>
      <c r="C28" s="7" t="s">
        <v>62</v>
      </c>
      <c r="D28" s="56"/>
      <c r="E28" s="56"/>
      <c r="F28" s="54" t="e">
        <f t="shared" si="0"/>
        <v>#DIV/0!</v>
      </c>
    </row>
    <row r="29" spans="1:6" ht="28.5" customHeight="1" hidden="1">
      <c r="A29" s="24"/>
      <c r="B29" s="47" t="s">
        <v>63</v>
      </c>
      <c r="C29" s="9" t="s">
        <v>64</v>
      </c>
      <c r="D29" s="56"/>
      <c r="E29" s="56"/>
      <c r="F29" s="54" t="e">
        <f t="shared" si="0"/>
        <v>#DIV/0!</v>
      </c>
    </row>
    <row r="30" spans="1:6" ht="12.75" hidden="1">
      <c r="A30" s="24"/>
      <c r="B30" s="45" t="s">
        <v>65</v>
      </c>
      <c r="C30" s="15" t="s">
        <v>66</v>
      </c>
      <c r="D30" s="56"/>
      <c r="E30" s="56"/>
      <c r="F30" s="54" t="e">
        <f t="shared" si="0"/>
        <v>#DIV/0!</v>
      </c>
    </row>
    <row r="31" spans="1:6" ht="12.75" hidden="1">
      <c r="A31" s="24"/>
      <c r="B31" s="45" t="s">
        <v>67</v>
      </c>
      <c r="C31" s="7" t="s">
        <v>68</v>
      </c>
      <c r="D31" s="56"/>
      <c r="E31" s="56"/>
      <c r="F31" s="54" t="e">
        <f t="shared" si="0"/>
        <v>#DIV/0!</v>
      </c>
    </row>
    <row r="32" spans="1:6" ht="12.75" customHeight="1">
      <c r="A32" s="24"/>
      <c r="B32" s="45" t="s">
        <v>18</v>
      </c>
      <c r="C32" s="7" t="s">
        <v>69</v>
      </c>
      <c r="D32" s="56">
        <v>18973.7</v>
      </c>
      <c r="E32" s="56">
        <v>18069.4</v>
      </c>
      <c r="F32" s="76">
        <f t="shared" si="0"/>
        <v>0.9523392907023933</v>
      </c>
    </row>
    <row r="33" spans="1:6" ht="25.5" hidden="1">
      <c r="A33" s="24"/>
      <c r="B33" s="45" t="s">
        <v>19</v>
      </c>
      <c r="C33" s="7" t="s">
        <v>20</v>
      </c>
      <c r="D33" s="56"/>
      <c r="E33" s="56"/>
      <c r="F33" s="76" t="e">
        <f t="shared" si="0"/>
        <v>#DIV/0!</v>
      </c>
    </row>
    <row r="34" spans="1:6" s="2" customFormat="1" ht="12.75" hidden="1">
      <c r="A34" s="25"/>
      <c r="B34" s="45" t="s">
        <v>83</v>
      </c>
      <c r="C34" s="13" t="s">
        <v>100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103</v>
      </c>
      <c r="C35" s="13" t="s">
        <v>104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82</v>
      </c>
      <c r="C36" s="7" t="s">
        <v>89</v>
      </c>
      <c r="D36" s="56"/>
      <c r="E36" s="56"/>
      <c r="F36" s="76" t="e">
        <f t="shared" si="0"/>
        <v>#DIV/0!</v>
      </c>
    </row>
    <row r="37" spans="1:6" ht="12.75" hidden="1">
      <c r="A37" s="24"/>
      <c r="B37" s="48" t="s">
        <v>99</v>
      </c>
      <c r="C37" s="7" t="s">
        <v>90</v>
      </c>
      <c r="D37" s="56"/>
      <c r="E37" s="56"/>
      <c r="F37" s="76" t="e">
        <f t="shared" si="0"/>
        <v>#DIV/0!</v>
      </c>
    </row>
    <row r="38" spans="1:6" s="4" customFormat="1" ht="12.75" hidden="1">
      <c r="A38" s="26"/>
      <c r="B38" s="48" t="s">
        <v>99</v>
      </c>
      <c r="C38" s="7" t="s">
        <v>91</v>
      </c>
      <c r="D38" s="56"/>
      <c r="E38" s="56"/>
      <c r="F38" s="76" t="e">
        <f t="shared" si="0"/>
        <v>#DIV/0!</v>
      </c>
    </row>
    <row r="39" spans="1:6" s="4" customFormat="1" ht="14.25" customHeight="1">
      <c r="A39" s="26"/>
      <c r="B39" s="49" t="s">
        <v>185</v>
      </c>
      <c r="C39" s="7" t="s">
        <v>21</v>
      </c>
      <c r="D39" s="56">
        <v>578</v>
      </c>
      <c r="E39" s="56">
        <v>773.8</v>
      </c>
      <c r="F39" s="76">
        <f t="shared" si="0"/>
        <v>1.3387543252595155</v>
      </c>
    </row>
    <row r="40" spans="1:6" s="4" customFormat="1" ht="12.75" hidden="1">
      <c r="A40" s="26"/>
      <c r="B40" s="45" t="s">
        <v>22</v>
      </c>
      <c r="C40" s="7" t="s">
        <v>23</v>
      </c>
      <c r="D40" s="56"/>
      <c r="E40" s="56"/>
      <c r="F40" s="76" t="e">
        <f t="shared" si="0"/>
        <v>#DIV/0!</v>
      </c>
    </row>
    <row r="41" spans="1:6" ht="25.5">
      <c r="A41" s="24"/>
      <c r="B41" s="50" t="s">
        <v>71</v>
      </c>
      <c r="C41" s="10" t="s">
        <v>72</v>
      </c>
      <c r="D41" s="57">
        <v>418.3</v>
      </c>
      <c r="E41" s="57">
        <v>418.3</v>
      </c>
      <c r="F41" s="76">
        <f t="shared" si="0"/>
        <v>1</v>
      </c>
    </row>
    <row r="42" spans="1:6" ht="25.5" hidden="1">
      <c r="A42" s="24"/>
      <c r="B42" s="50" t="s">
        <v>70</v>
      </c>
      <c r="C42" s="10" t="s">
        <v>73</v>
      </c>
      <c r="D42" s="57"/>
      <c r="E42" s="56"/>
      <c r="F42" s="76" t="e">
        <f t="shared" si="0"/>
        <v>#DIV/0!</v>
      </c>
    </row>
    <row r="43" spans="1:6" ht="12.75" customHeight="1">
      <c r="A43" s="24"/>
      <c r="B43" s="45" t="s">
        <v>24</v>
      </c>
      <c r="C43" s="7" t="s">
        <v>25</v>
      </c>
      <c r="D43" s="56">
        <v>4912.4</v>
      </c>
      <c r="E43" s="56">
        <v>4922.3</v>
      </c>
      <c r="F43" s="76">
        <f t="shared" si="0"/>
        <v>1.0020153081996581</v>
      </c>
    </row>
    <row r="44" spans="1:6" ht="12.75" hidden="1">
      <c r="A44" s="24"/>
      <c r="B44" s="45"/>
      <c r="C44" s="7" t="s">
        <v>84</v>
      </c>
      <c r="D44" s="56"/>
      <c r="E44" s="56"/>
      <c r="F44" s="54" t="e">
        <f t="shared" si="0"/>
        <v>#DIV/0!</v>
      </c>
    </row>
    <row r="45" spans="1:6" ht="12.75" hidden="1">
      <c r="A45" s="24"/>
      <c r="B45" s="45"/>
      <c r="C45" s="7" t="s">
        <v>85</v>
      </c>
      <c r="D45" s="56"/>
      <c r="E45" s="56"/>
      <c r="F45" s="54" t="e">
        <f t="shared" si="0"/>
        <v>#DIV/0!</v>
      </c>
    </row>
    <row r="46" spans="1:6" ht="12.75">
      <c r="A46" s="24"/>
      <c r="B46" s="45" t="s">
        <v>74</v>
      </c>
      <c r="C46" s="7" t="s">
        <v>75</v>
      </c>
      <c r="D46" s="56">
        <v>0</v>
      </c>
      <c r="E46" s="56">
        <v>0</v>
      </c>
      <c r="F46" s="76">
        <v>0</v>
      </c>
    </row>
    <row r="47" spans="1:6" ht="12.75">
      <c r="A47" s="24"/>
      <c r="B47" s="45" t="s">
        <v>26</v>
      </c>
      <c r="C47" s="7" t="s">
        <v>27</v>
      </c>
      <c r="D47" s="56">
        <v>3867.7</v>
      </c>
      <c r="E47" s="56">
        <v>4017.5</v>
      </c>
      <c r="F47" s="76">
        <f aca="true" t="shared" si="1" ref="F47:F61">E47/D47</f>
        <v>1.0387310287767924</v>
      </c>
    </row>
    <row r="48" spans="1:6" ht="13.5" customHeight="1">
      <c r="A48" s="24"/>
      <c r="B48" s="45" t="s">
        <v>54</v>
      </c>
      <c r="C48" s="7" t="s">
        <v>101</v>
      </c>
      <c r="D48" s="56">
        <v>37.21</v>
      </c>
      <c r="E48" s="56">
        <v>1289.1</v>
      </c>
      <c r="F48" s="76">
        <f t="shared" si="1"/>
        <v>34.64391292663262</v>
      </c>
    </row>
    <row r="49" spans="1:6" ht="25.5" customHeight="1">
      <c r="A49" s="24"/>
      <c r="B49" s="43" t="s">
        <v>28</v>
      </c>
      <c r="C49" s="18" t="s">
        <v>179</v>
      </c>
      <c r="D49" s="58">
        <v>713998.2</v>
      </c>
      <c r="E49" s="58">
        <v>605919.9</v>
      </c>
      <c r="F49" s="54">
        <f t="shared" si="1"/>
        <v>0.8486294503263454</v>
      </c>
    </row>
    <row r="50" spans="1:6" ht="25.5" hidden="1">
      <c r="A50" s="24"/>
      <c r="B50" s="43" t="s">
        <v>28</v>
      </c>
      <c r="C50" s="18" t="s">
        <v>29</v>
      </c>
      <c r="D50" s="58"/>
      <c r="E50" s="58"/>
      <c r="F50" s="54" t="e">
        <f t="shared" si="1"/>
        <v>#DIV/0!</v>
      </c>
    </row>
    <row r="51" spans="1:6" ht="12.75" hidden="1">
      <c r="A51" s="24"/>
      <c r="B51" s="45" t="s">
        <v>30</v>
      </c>
      <c r="C51" s="7" t="s">
        <v>31</v>
      </c>
      <c r="D51" s="56"/>
      <c r="E51" s="56"/>
      <c r="F51" s="54" t="e">
        <f t="shared" si="1"/>
        <v>#DIV/0!</v>
      </c>
    </row>
    <row r="52" spans="1:6" ht="12.75" hidden="1">
      <c r="A52" s="24"/>
      <c r="B52" s="45" t="s">
        <v>76</v>
      </c>
      <c r="C52" s="7" t="s">
        <v>32</v>
      </c>
      <c r="D52" s="56"/>
      <c r="E52" s="56"/>
      <c r="F52" s="54" t="e">
        <f t="shared" si="1"/>
        <v>#DIV/0!</v>
      </c>
    </row>
    <row r="53" spans="1:6" ht="25.5" hidden="1">
      <c r="A53" s="24"/>
      <c r="B53" s="45" t="s">
        <v>95</v>
      </c>
      <c r="C53" s="7" t="s">
        <v>96</v>
      </c>
      <c r="D53" s="56"/>
      <c r="E53" s="56"/>
      <c r="F53" s="54" t="e">
        <f t="shared" si="1"/>
        <v>#DIV/0!</v>
      </c>
    </row>
    <row r="54" spans="1:6" ht="25.5" hidden="1">
      <c r="A54" s="24"/>
      <c r="B54" s="45" t="s">
        <v>33</v>
      </c>
      <c r="C54" s="7" t="s">
        <v>77</v>
      </c>
      <c r="D54" s="56"/>
      <c r="E54" s="56"/>
      <c r="F54" s="54" t="e">
        <f t="shared" si="1"/>
        <v>#DIV/0!</v>
      </c>
    </row>
    <row r="55" spans="1:6" ht="12.75" customHeight="1" hidden="1">
      <c r="A55" s="24"/>
      <c r="B55" s="45" t="s">
        <v>98</v>
      </c>
      <c r="C55" s="7" t="s">
        <v>97</v>
      </c>
      <c r="D55" s="56"/>
      <c r="E55" s="56"/>
      <c r="F55" s="54" t="e">
        <f t="shared" si="1"/>
        <v>#DIV/0!</v>
      </c>
    </row>
    <row r="56" spans="1:6" ht="12.75" customHeight="1" hidden="1">
      <c r="A56" s="24"/>
      <c r="B56" s="45" t="s">
        <v>86</v>
      </c>
      <c r="C56" s="7" t="s">
        <v>34</v>
      </c>
      <c r="D56" s="56"/>
      <c r="E56" s="56"/>
      <c r="F56" s="54" t="e">
        <f t="shared" si="1"/>
        <v>#DIV/0!</v>
      </c>
    </row>
    <row r="57" spans="1:6" ht="12.75" hidden="1">
      <c r="A57" s="24"/>
      <c r="B57" s="45" t="s">
        <v>87</v>
      </c>
      <c r="C57" s="7" t="s">
        <v>88</v>
      </c>
      <c r="D57" s="56"/>
      <c r="E57" s="56"/>
      <c r="F57" s="54" t="e">
        <f t="shared" si="1"/>
        <v>#DIV/0!</v>
      </c>
    </row>
    <row r="58" spans="1:6" ht="12.75" hidden="1">
      <c r="A58" s="24"/>
      <c r="B58" s="45" t="s">
        <v>105</v>
      </c>
      <c r="C58" s="7" t="s">
        <v>106</v>
      </c>
      <c r="D58" s="56"/>
      <c r="E58" s="56"/>
      <c r="F58" s="54" t="e">
        <f t="shared" si="1"/>
        <v>#DIV/0!</v>
      </c>
    </row>
    <row r="59" spans="1:6" ht="12.75" hidden="1">
      <c r="A59" s="24"/>
      <c r="B59" s="45" t="s">
        <v>78</v>
      </c>
      <c r="C59" s="7" t="s">
        <v>79</v>
      </c>
      <c r="D59" s="56"/>
      <c r="E59" s="56"/>
      <c r="F59" s="54" t="e">
        <f t="shared" si="1"/>
        <v>#DIV/0!</v>
      </c>
    </row>
    <row r="60" spans="1:6" ht="12.75">
      <c r="A60" s="24"/>
      <c r="B60" s="43" t="s">
        <v>180</v>
      </c>
      <c r="C60" s="18" t="s">
        <v>102</v>
      </c>
      <c r="D60" s="58">
        <v>-878.2</v>
      </c>
      <c r="E60" s="58">
        <v>-882.5</v>
      </c>
      <c r="F60" s="54">
        <f t="shared" si="1"/>
        <v>1.0048963789569574</v>
      </c>
    </row>
    <row r="61" spans="1:6" ht="12.75">
      <c r="A61" s="24"/>
      <c r="B61" s="34"/>
      <c r="C61" s="12" t="s">
        <v>1</v>
      </c>
      <c r="D61" s="58">
        <f>D15+D49+D60</f>
        <v>922295.41</v>
      </c>
      <c r="E61" s="58">
        <f>E15+E49+E60</f>
        <v>798113.1</v>
      </c>
      <c r="F61" s="54">
        <f t="shared" si="1"/>
        <v>0.8653551685787962</v>
      </c>
    </row>
    <row r="62" spans="1:6" ht="18" customHeight="1">
      <c r="A62" s="24"/>
      <c r="B62" s="34"/>
      <c r="C62" s="11" t="s">
        <v>130</v>
      </c>
      <c r="D62" s="59"/>
      <c r="E62" s="60"/>
      <c r="F62" s="27"/>
    </row>
    <row r="63" spans="1:6" ht="12.75">
      <c r="A63" s="24"/>
      <c r="B63" s="35" t="s">
        <v>35</v>
      </c>
      <c r="C63" s="19" t="s">
        <v>107</v>
      </c>
      <c r="D63" s="61">
        <f>+D64+D65+D66+D67+D68+D69+D70</f>
        <v>60181.869999999995</v>
      </c>
      <c r="E63" s="61">
        <f>+E64+E65+E66+E67+E68+E69+E70</f>
        <v>46829.6</v>
      </c>
      <c r="F63" s="28">
        <f>E63/D63</f>
        <v>0.7781346774369092</v>
      </c>
    </row>
    <row r="64" spans="1:6" ht="25.5">
      <c r="A64" s="24"/>
      <c r="B64" s="73" t="s">
        <v>131</v>
      </c>
      <c r="C64" s="74" t="s">
        <v>178</v>
      </c>
      <c r="D64" s="71">
        <v>1229.67</v>
      </c>
      <c r="E64" s="71">
        <v>1174.9</v>
      </c>
      <c r="F64" s="72">
        <f>E64/D64</f>
        <v>0.955459594850651</v>
      </c>
    </row>
    <row r="65" spans="1:6" ht="26.25" customHeight="1">
      <c r="A65" s="24"/>
      <c r="B65" s="73" t="s">
        <v>126</v>
      </c>
      <c r="C65" s="20" t="s">
        <v>175</v>
      </c>
      <c r="D65" s="71">
        <v>3865.1</v>
      </c>
      <c r="E65" s="71">
        <v>2656.1</v>
      </c>
      <c r="F65" s="72">
        <f>E65/D65</f>
        <v>0.6872008486196993</v>
      </c>
    </row>
    <row r="66" spans="1:6" ht="38.25">
      <c r="A66" s="24"/>
      <c r="B66" s="36" t="s">
        <v>48</v>
      </c>
      <c r="C66" s="20" t="s">
        <v>132</v>
      </c>
      <c r="D66" s="62">
        <v>26441.5</v>
      </c>
      <c r="E66" s="62">
        <v>20933.4</v>
      </c>
      <c r="F66" s="29">
        <f>E66/D66</f>
        <v>0.7916873097214606</v>
      </c>
    </row>
    <row r="67" spans="1:6" s="22" customFormat="1" ht="25.5">
      <c r="A67" s="75"/>
      <c r="B67" s="73" t="s">
        <v>127</v>
      </c>
      <c r="C67" s="74" t="s">
        <v>177</v>
      </c>
      <c r="D67" s="71">
        <v>8965.7</v>
      </c>
      <c r="E67" s="71">
        <v>7172.5</v>
      </c>
      <c r="F67" s="72">
        <f>E67/D67</f>
        <v>0.799993307828725</v>
      </c>
    </row>
    <row r="68" spans="1:6" ht="12.75">
      <c r="A68" s="24"/>
      <c r="B68" s="73" t="s">
        <v>128</v>
      </c>
      <c r="C68" s="74" t="s">
        <v>176</v>
      </c>
      <c r="D68" s="71">
        <v>3178.7</v>
      </c>
      <c r="E68" s="71">
        <v>3178.7</v>
      </c>
      <c r="F68" s="72">
        <v>0</v>
      </c>
    </row>
    <row r="69" spans="1:6" ht="12.75">
      <c r="A69" s="24"/>
      <c r="B69" s="73" t="s">
        <v>129</v>
      </c>
      <c r="C69" s="23" t="s">
        <v>108</v>
      </c>
      <c r="D69" s="71">
        <v>2383</v>
      </c>
      <c r="E69" s="71">
        <v>0</v>
      </c>
      <c r="F69" s="72">
        <f aca="true" t="shared" si="2" ref="F69:F103">E69/D69</f>
        <v>0</v>
      </c>
    </row>
    <row r="70" spans="1:6" ht="12.75">
      <c r="A70" s="24"/>
      <c r="B70" s="36" t="s">
        <v>149</v>
      </c>
      <c r="C70" s="20" t="s">
        <v>109</v>
      </c>
      <c r="D70" s="62">
        <v>14118.2</v>
      </c>
      <c r="E70" s="62">
        <v>11714</v>
      </c>
      <c r="F70" s="29">
        <f t="shared" si="2"/>
        <v>0.8297091697241857</v>
      </c>
    </row>
    <row r="71" spans="1:6" ht="12.75">
      <c r="A71" s="24"/>
      <c r="B71" s="37" t="s">
        <v>80</v>
      </c>
      <c r="C71" s="19" t="s">
        <v>81</v>
      </c>
      <c r="D71" s="63">
        <f>+D72</f>
        <v>814.3</v>
      </c>
      <c r="E71" s="63">
        <f>+E72</f>
        <v>716.2</v>
      </c>
      <c r="F71" s="28">
        <f t="shared" si="2"/>
        <v>0.8795284293258014</v>
      </c>
    </row>
    <row r="72" spans="1:6" ht="12.75">
      <c r="A72" s="24"/>
      <c r="B72" s="36" t="s">
        <v>92</v>
      </c>
      <c r="C72" s="20" t="s">
        <v>110</v>
      </c>
      <c r="D72" s="62">
        <v>814.3</v>
      </c>
      <c r="E72" s="62">
        <v>716.2</v>
      </c>
      <c r="F72" s="29">
        <f t="shared" si="2"/>
        <v>0.8795284293258014</v>
      </c>
    </row>
    <row r="73" spans="1:6" ht="12.75">
      <c r="A73" s="24"/>
      <c r="B73" s="70" t="s">
        <v>36</v>
      </c>
      <c r="C73" s="19" t="s">
        <v>174</v>
      </c>
      <c r="D73" s="71">
        <f>+D74+D75</f>
        <v>3067.6000000000004</v>
      </c>
      <c r="E73" s="71">
        <f>+E74+E75</f>
        <v>2513.3</v>
      </c>
      <c r="F73" s="72">
        <f t="shared" si="2"/>
        <v>0.8193049941322206</v>
      </c>
    </row>
    <row r="74" spans="1:6" ht="25.5">
      <c r="A74" s="24"/>
      <c r="B74" s="36" t="s">
        <v>151</v>
      </c>
      <c r="C74" s="20" t="s">
        <v>150</v>
      </c>
      <c r="D74" s="62">
        <v>1545.4</v>
      </c>
      <c r="E74" s="62">
        <v>1287.2</v>
      </c>
      <c r="F74" s="29">
        <f t="shared" si="2"/>
        <v>0.8329235149475863</v>
      </c>
    </row>
    <row r="75" spans="1:6" ht="12.75">
      <c r="A75" s="24"/>
      <c r="B75" s="36" t="s">
        <v>133</v>
      </c>
      <c r="C75" s="20" t="s">
        <v>111</v>
      </c>
      <c r="D75" s="62">
        <v>1522.2</v>
      </c>
      <c r="E75" s="62">
        <v>1226.1</v>
      </c>
      <c r="F75" s="29">
        <f t="shared" si="2"/>
        <v>0.8054789121009065</v>
      </c>
    </row>
    <row r="76" spans="1:6" ht="12.75">
      <c r="A76" s="24">
        <v>79</v>
      </c>
      <c r="B76" s="38" t="s">
        <v>37</v>
      </c>
      <c r="C76" s="19" t="s">
        <v>47</v>
      </c>
      <c r="D76" s="62">
        <f>+D77+D78+D80+D79</f>
        <v>62904.7</v>
      </c>
      <c r="E76" s="62">
        <f>+E77+E78+E80+E79</f>
        <v>48890.3</v>
      </c>
      <c r="F76" s="29">
        <f t="shared" si="2"/>
        <v>0.7772121955911085</v>
      </c>
    </row>
    <row r="77" spans="1:6" ht="12.75">
      <c r="A77" s="24">
        <v>80</v>
      </c>
      <c r="B77" s="39" t="s">
        <v>134</v>
      </c>
      <c r="C77" s="20" t="s">
        <v>112</v>
      </c>
      <c r="D77" s="62">
        <v>256.9</v>
      </c>
      <c r="E77" s="62">
        <v>233.9</v>
      </c>
      <c r="F77" s="29">
        <f t="shared" si="2"/>
        <v>0.9104710003892567</v>
      </c>
    </row>
    <row r="78" spans="1:6" ht="12.75">
      <c r="A78" s="24">
        <v>82</v>
      </c>
      <c r="B78" s="39" t="s">
        <v>38</v>
      </c>
      <c r="C78" s="20" t="s">
        <v>113</v>
      </c>
      <c r="D78" s="62">
        <v>11258.5</v>
      </c>
      <c r="E78" s="62">
        <v>5675.9</v>
      </c>
      <c r="F78" s="29">
        <f t="shared" si="2"/>
        <v>0.5041435359950259</v>
      </c>
    </row>
    <row r="79" spans="1:6" ht="12.75">
      <c r="A79" s="24"/>
      <c r="B79" s="39" t="s">
        <v>168</v>
      </c>
      <c r="C79" s="20" t="s">
        <v>169</v>
      </c>
      <c r="D79" s="62">
        <v>40940.4</v>
      </c>
      <c r="E79" s="62">
        <v>39630.8</v>
      </c>
      <c r="F79" s="29">
        <f t="shared" si="2"/>
        <v>0.9680120370098974</v>
      </c>
    </row>
    <row r="80" spans="1:6" ht="18" customHeight="1">
      <c r="A80" s="24"/>
      <c r="B80" s="36" t="s">
        <v>93</v>
      </c>
      <c r="C80" s="20" t="s">
        <v>49</v>
      </c>
      <c r="D80" s="62">
        <v>10448.9</v>
      </c>
      <c r="E80" s="62">
        <v>3349.7</v>
      </c>
      <c r="F80" s="29">
        <f t="shared" si="2"/>
        <v>0.3205791997243729</v>
      </c>
    </row>
    <row r="81" spans="1:6" ht="12.75">
      <c r="A81" s="24"/>
      <c r="B81" s="40" t="s">
        <v>39</v>
      </c>
      <c r="C81" s="19" t="s">
        <v>0</v>
      </c>
      <c r="D81" s="62">
        <f>+D82+D83+D84+D85</f>
        <v>62773</v>
      </c>
      <c r="E81" s="62">
        <f>+E82+E83+E84+E85</f>
        <v>43244.5</v>
      </c>
      <c r="F81" s="29">
        <f t="shared" si="2"/>
        <v>0.6889028722539946</v>
      </c>
    </row>
    <row r="82" spans="1:6" ht="12.75">
      <c r="A82" s="24"/>
      <c r="B82" s="36" t="s">
        <v>40</v>
      </c>
      <c r="C82" s="20" t="s">
        <v>114</v>
      </c>
      <c r="D82" s="62">
        <v>7002.8</v>
      </c>
      <c r="E82" s="62">
        <v>5377.3</v>
      </c>
      <c r="F82" s="29">
        <f t="shared" si="2"/>
        <v>0.7678785628605701</v>
      </c>
    </row>
    <row r="83" spans="1:6" ht="12.75">
      <c r="A83" s="24"/>
      <c r="B83" s="36" t="s">
        <v>41</v>
      </c>
      <c r="C83" s="20" t="s">
        <v>115</v>
      </c>
      <c r="D83" s="62">
        <v>9129.2</v>
      </c>
      <c r="E83" s="62">
        <v>3408.9</v>
      </c>
      <c r="F83" s="29">
        <f t="shared" si="2"/>
        <v>0.3734062130307146</v>
      </c>
    </row>
    <row r="84" spans="1:6" ht="12.75">
      <c r="A84" s="24"/>
      <c r="B84" s="36" t="s">
        <v>152</v>
      </c>
      <c r="C84" s="20" t="s">
        <v>153</v>
      </c>
      <c r="D84" s="64">
        <v>21586.3</v>
      </c>
      <c r="E84" s="62">
        <v>16813.4</v>
      </c>
      <c r="F84" s="29">
        <f t="shared" si="2"/>
        <v>0.7788921677174876</v>
      </c>
    </row>
    <row r="85" spans="1:6" ht="14.25" customHeight="1">
      <c r="A85" s="24"/>
      <c r="B85" s="36" t="s">
        <v>94</v>
      </c>
      <c r="C85" s="20" t="s">
        <v>135</v>
      </c>
      <c r="D85" s="62">
        <v>25054.7</v>
      </c>
      <c r="E85" s="62">
        <v>17644.9</v>
      </c>
      <c r="F85" s="29">
        <f t="shared" si="2"/>
        <v>0.7042550898633789</v>
      </c>
    </row>
    <row r="86" spans="1:6" ht="12.75">
      <c r="A86" s="24"/>
      <c r="B86" s="40" t="s">
        <v>42</v>
      </c>
      <c r="C86" s="19" t="s">
        <v>2</v>
      </c>
      <c r="D86" s="63">
        <f>+D87+D88+D89+D90</f>
        <v>605163.7999999999</v>
      </c>
      <c r="E86" s="63">
        <f>+E87+E88+E89+E90</f>
        <v>512862.5</v>
      </c>
      <c r="F86" s="29">
        <f t="shared" si="2"/>
        <v>0.8474771623814908</v>
      </c>
    </row>
    <row r="87" spans="1:6" ht="12.75">
      <c r="A87" s="24"/>
      <c r="B87" s="36" t="s">
        <v>136</v>
      </c>
      <c r="C87" s="20" t="s">
        <v>116</v>
      </c>
      <c r="D87" s="62">
        <v>232423.1</v>
      </c>
      <c r="E87" s="62">
        <v>195275.2</v>
      </c>
      <c r="F87" s="29">
        <f t="shared" si="2"/>
        <v>0.8401712222236086</v>
      </c>
    </row>
    <row r="88" spans="1:6" ht="12.75">
      <c r="A88" s="24"/>
      <c r="B88" s="36" t="s">
        <v>137</v>
      </c>
      <c r="C88" s="20" t="s">
        <v>117</v>
      </c>
      <c r="D88" s="62">
        <v>307594</v>
      </c>
      <c r="E88" s="62">
        <v>259424.5</v>
      </c>
      <c r="F88" s="29">
        <f t="shared" si="2"/>
        <v>0.8433990910095776</v>
      </c>
    </row>
    <row r="89" spans="1:6" ht="12.75">
      <c r="A89" s="24"/>
      <c r="B89" s="36" t="s">
        <v>138</v>
      </c>
      <c r="C89" s="20" t="s">
        <v>139</v>
      </c>
      <c r="D89" s="62">
        <v>29637</v>
      </c>
      <c r="E89" s="62">
        <v>27281.5</v>
      </c>
      <c r="F89" s="29">
        <f t="shared" si="2"/>
        <v>0.9205216452407463</v>
      </c>
    </row>
    <row r="90" spans="1:6" ht="12.75">
      <c r="A90" s="24"/>
      <c r="B90" s="36" t="s">
        <v>50</v>
      </c>
      <c r="C90" s="20" t="s">
        <v>118</v>
      </c>
      <c r="D90" s="62">
        <v>35509.7</v>
      </c>
      <c r="E90" s="62">
        <v>30881.3</v>
      </c>
      <c r="F90" s="29">
        <f t="shared" si="2"/>
        <v>0.8696581497449993</v>
      </c>
    </row>
    <row r="91" spans="1:6" ht="12.75">
      <c r="A91" s="24"/>
      <c r="B91" s="70" t="s">
        <v>43</v>
      </c>
      <c r="C91" s="19" t="s">
        <v>173</v>
      </c>
      <c r="D91" s="68">
        <f>+D92+D93</f>
        <v>45525.200000000004</v>
      </c>
      <c r="E91" s="68">
        <f>+E92+E93</f>
        <v>36259.9</v>
      </c>
      <c r="F91" s="69">
        <f t="shared" si="2"/>
        <v>0.7964797518736875</v>
      </c>
    </row>
    <row r="92" spans="1:6" ht="12.75">
      <c r="A92" s="24"/>
      <c r="B92" s="36" t="s">
        <v>140</v>
      </c>
      <c r="C92" s="20" t="s">
        <v>119</v>
      </c>
      <c r="D92" s="62">
        <v>40823.8</v>
      </c>
      <c r="E92" s="62">
        <v>32259.6</v>
      </c>
      <c r="F92" s="29">
        <f t="shared" si="2"/>
        <v>0.7902155115398369</v>
      </c>
    </row>
    <row r="93" spans="1:6" ht="13.5" customHeight="1">
      <c r="A93" s="24"/>
      <c r="B93" s="36" t="s">
        <v>154</v>
      </c>
      <c r="C93" s="20" t="s">
        <v>141</v>
      </c>
      <c r="D93" s="62">
        <v>4701.4</v>
      </c>
      <c r="E93" s="62">
        <v>4000.3</v>
      </c>
      <c r="F93" s="29">
        <f t="shared" si="2"/>
        <v>0.850874207682818</v>
      </c>
    </row>
    <row r="94" spans="1:6" ht="12.75">
      <c r="A94" s="24"/>
      <c r="B94" s="40" t="s">
        <v>44</v>
      </c>
      <c r="C94" s="19" t="s">
        <v>142</v>
      </c>
      <c r="D94" s="63">
        <f>+D95</f>
        <v>141.83</v>
      </c>
      <c r="E94" s="63">
        <f>+E95</f>
        <v>141.8</v>
      </c>
      <c r="F94" s="28">
        <f t="shared" si="2"/>
        <v>0.9997884791651978</v>
      </c>
    </row>
    <row r="95" spans="1:6" ht="12.75">
      <c r="A95" s="24"/>
      <c r="B95" s="36" t="s">
        <v>155</v>
      </c>
      <c r="C95" s="20" t="s">
        <v>156</v>
      </c>
      <c r="D95" s="62">
        <v>141.83</v>
      </c>
      <c r="E95" s="62">
        <v>141.8</v>
      </c>
      <c r="F95" s="29">
        <f t="shared" si="2"/>
        <v>0.9997884791651978</v>
      </c>
    </row>
    <row r="96" spans="1:6" ht="12.75">
      <c r="A96" s="24"/>
      <c r="B96" s="40" t="s">
        <v>143</v>
      </c>
      <c r="C96" s="19" t="s">
        <v>45</v>
      </c>
      <c r="D96" s="63">
        <f>+D97+D98+D99+D100+D101</f>
        <v>64225.2</v>
      </c>
      <c r="E96" s="63">
        <f>+E97+E98+E99+E100+E101</f>
        <v>51555.5</v>
      </c>
      <c r="F96" s="28">
        <f t="shared" si="2"/>
        <v>0.802730081027385</v>
      </c>
    </row>
    <row r="97" spans="1:6" ht="12.75">
      <c r="A97" s="24"/>
      <c r="B97" s="36" t="s">
        <v>144</v>
      </c>
      <c r="C97" s="20" t="s">
        <v>120</v>
      </c>
      <c r="D97" s="62">
        <v>625.7</v>
      </c>
      <c r="E97" s="62">
        <v>508</v>
      </c>
      <c r="F97" s="29">
        <f t="shared" si="2"/>
        <v>0.811890682435672</v>
      </c>
    </row>
    <row r="98" spans="1:6" ht="12.75">
      <c r="A98" s="24"/>
      <c r="B98" s="36" t="s">
        <v>145</v>
      </c>
      <c r="C98" s="20" t="s">
        <v>121</v>
      </c>
      <c r="D98" s="62">
        <v>36192.9</v>
      </c>
      <c r="E98" s="62">
        <v>30126.2</v>
      </c>
      <c r="F98" s="29">
        <f t="shared" si="2"/>
        <v>0.8323787262142575</v>
      </c>
    </row>
    <row r="99" spans="1:6" ht="12.75">
      <c r="A99" s="24"/>
      <c r="B99" s="36" t="s">
        <v>146</v>
      </c>
      <c r="C99" s="20" t="s">
        <v>122</v>
      </c>
      <c r="D99" s="62">
        <v>1884.8</v>
      </c>
      <c r="E99" s="62">
        <v>444.3</v>
      </c>
      <c r="F99" s="29">
        <f t="shared" si="2"/>
        <v>0.2357279286926995</v>
      </c>
    </row>
    <row r="100" spans="1:6" ht="12.75">
      <c r="A100" s="24"/>
      <c r="B100" s="36" t="s">
        <v>147</v>
      </c>
      <c r="C100" s="20" t="s">
        <v>123</v>
      </c>
      <c r="D100" s="62">
        <v>9455.3</v>
      </c>
      <c r="E100" s="62">
        <v>7517.9</v>
      </c>
      <c r="F100" s="29">
        <f t="shared" si="2"/>
        <v>0.7950990449800641</v>
      </c>
    </row>
    <row r="101" spans="1:6" ht="12.75">
      <c r="A101" s="24"/>
      <c r="B101" s="36" t="s">
        <v>51</v>
      </c>
      <c r="C101" s="20" t="s">
        <v>148</v>
      </c>
      <c r="D101" s="62">
        <v>16066.5</v>
      </c>
      <c r="E101" s="62">
        <v>12959.1</v>
      </c>
      <c r="F101" s="29">
        <f t="shared" si="2"/>
        <v>0.8065913546821025</v>
      </c>
    </row>
    <row r="102" spans="1:6" ht="12.75">
      <c r="A102" s="24"/>
      <c r="B102" s="41" t="s">
        <v>157</v>
      </c>
      <c r="C102" s="19" t="s">
        <v>158</v>
      </c>
      <c r="D102" s="65">
        <f>+D104+D103</f>
        <v>34830.8</v>
      </c>
      <c r="E102" s="65">
        <f>+E104+E103</f>
        <v>28163.3</v>
      </c>
      <c r="F102" s="28">
        <f t="shared" si="2"/>
        <v>0.8085745948987677</v>
      </c>
    </row>
    <row r="103" spans="1:6" ht="12.75">
      <c r="A103" s="24"/>
      <c r="B103" s="36" t="s">
        <v>166</v>
      </c>
      <c r="C103" s="20" t="s">
        <v>167</v>
      </c>
      <c r="D103" s="65">
        <v>34830.8</v>
      </c>
      <c r="E103" s="65">
        <v>28163.3</v>
      </c>
      <c r="F103" s="28">
        <f t="shared" si="2"/>
        <v>0.8085745948987677</v>
      </c>
    </row>
    <row r="104" spans="1:6" ht="12.75">
      <c r="A104" s="24"/>
      <c r="B104" s="36" t="s">
        <v>159</v>
      </c>
      <c r="C104" s="20" t="s">
        <v>160</v>
      </c>
      <c r="D104" s="62">
        <v>0</v>
      </c>
      <c r="E104" s="62">
        <v>0</v>
      </c>
      <c r="F104" s="29">
        <v>0</v>
      </c>
    </row>
    <row r="105" spans="1:6" ht="12.75">
      <c r="A105" s="24"/>
      <c r="B105" s="41" t="s">
        <v>161</v>
      </c>
      <c r="C105" s="19" t="s">
        <v>163</v>
      </c>
      <c r="D105" s="65">
        <f>+D106</f>
        <v>556.7</v>
      </c>
      <c r="E105" s="65">
        <f>+E106</f>
        <v>0</v>
      </c>
      <c r="F105" s="28">
        <f>E105/D105</f>
        <v>0</v>
      </c>
    </row>
    <row r="106" spans="1:6" ht="14.25" customHeight="1">
      <c r="A106" s="24"/>
      <c r="B106" s="36" t="s">
        <v>162</v>
      </c>
      <c r="C106" s="20" t="s">
        <v>164</v>
      </c>
      <c r="D106" s="62">
        <v>556.7</v>
      </c>
      <c r="E106" s="62">
        <v>0</v>
      </c>
      <c r="F106" s="29">
        <f>E106/D106</f>
        <v>0</v>
      </c>
    </row>
    <row r="107" spans="1:6" ht="12.75">
      <c r="A107" s="24"/>
      <c r="B107" s="36"/>
      <c r="C107" s="21" t="s">
        <v>124</v>
      </c>
      <c r="D107" s="66">
        <f>+D96+D94+D91+D86+D81+D76+D73+D71+D63+D105+D102</f>
        <v>940184.9999999999</v>
      </c>
      <c r="E107" s="66">
        <f>+E96+E94+E91+E86+E81+E76+E73+E71+E63+E105+E102</f>
        <v>771176.9</v>
      </c>
      <c r="F107" s="30">
        <f>E107/D107</f>
        <v>0.8202395273270687</v>
      </c>
    </row>
    <row r="108" spans="1:6" ht="13.5" thickBot="1">
      <c r="A108" s="31"/>
      <c r="B108" s="42"/>
      <c r="C108" s="32" t="s">
        <v>125</v>
      </c>
      <c r="D108" s="67">
        <f>+D61-D107</f>
        <v>-17889.58999999985</v>
      </c>
      <c r="E108" s="67">
        <f>+E61-E107</f>
        <v>26936.199999999953</v>
      </c>
      <c r="F108" s="33"/>
    </row>
    <row r="109" spans="2:5" ht="12.75">
      <c r="B109" s="78"/>
      <c r="C109" s="78"/>
      <c r="D109" s="78"/>
      <c r="E109" s="78"/>
    </row>
    <row r="111" spans="2:6" ht="12.75">
      <c r="B111" s="78" t="s">
        <v>165</v>
      </c>
      <c r="C111" s="78"/>
      <c r="D111" s="78"/>
      <c r="E111" s="78"/>
      <c r="F111" s="78"/>
    </row>
    <row r="112" spans="2:6" ht="12.75">
      <c r="B112" s="77"/>
      <c r="C112" s="77"/>
      <c r="D112" s="77"/>
      <c r="E112" s="77"/>
      <c r="F112" s="77"/>
    </row>
    <row r="113" spans="2:6" ht="12.75">
      <c r="B113" s="77"/>
      <c r="C113" s="77"/>
      <c r="D113" s="77"/>
      <c r="E113" s="77"/>
      <c r="F113" s="77"/>
    </row>
    <row r="114" spans="2:6" ht="12.75">
      <c r="B114" s="77"/>
      <c r="C114" s="77"/>
      <c r="D114" s="77"/>
      <c r="E114" s="77"/>
      <c r="F114" s="77"/>
    </row>
    <row r="115" spans="2:6" ht="12.75">
      <c r="B115" s="77"/>
      <c r="C115" s="77"/>
      <c r="D115" s="77"/>
      <c r="E115" s="77"/>
      <c r="F115" s="77"/>
    </row>
    <row r="116" spans="2:6" ht="12.75">
      <c r="B116" s="77"/>
      <c r="C116" s="77"/>
      <c r="D116" s="77"/>
      <c r="E116" s="77"/>
      <c r="F116" s="77"/>
    </row>
    <row r="117" spans="2:6" ht="12.75">
      <c r="B117" s="77"/>
      <c r="C117" s="77"/>
      <c r="D117" s="77"/>
      <c r="E117" s="77"/>
      <c r="F117" s="77"/>
    </row>
    <row r="118" spans="2:6" ht="12.75">
      <c r="B118" s="77"/>
      <c r="C118" s="77"/>
      <c r="D118" s="77"/>
      <c r="E118" s="77"/>
      <c r="F118" s="77"/>
    </row>
  </sheetData>
  <sheetProtection/>
  <mergeCells count="14">
    <mergeCell ref="B109:E109"/>
    <mergeCell ref="B10:F11"/>
    <mergeCell ref="E13:E14"/>
    <mergeCell ref="F13:F14"/>
    <mergeCell ref="B13:C14"/>
    <mergeCell ref="D13:D14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ФУ</cp:lastModifiedBy>
  <cp:lastPrinted>2015-12-16T07:40:08Z</cp:lastPrinted>
  <dcterms:created xsi:type="dcterms:W3CDTF">2000-04-20T02:38:47Z</dcterms:created>
  <dcterms:modified xsi:type="dcterms:W3CDTF">2015-12-16T07:48:00Z</dcterms:modified>
  <cp:category/>
  <cp:version/>
  <cp:contentType/>
  <cp:contentStatus/>
</cp:coreProperties>
</file>