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1'!$A$1:$F$111</definedName>
  </definedNames>
  <calcPr fullCalcOnLoad="1"/>
</workbook>
</file>

<file path=xl/sharedStrings.xml><?xml version="1.0" encoding="utf-8"?>
<sst xmlns="http://schemas.openxmlformats.org/spreadsheetml/2006/main" count="192" uniqueCount="189">
  <si>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</si>
  <si>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</si>
  <si>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</si>
  <si>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</si>
  <si>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</si>
  <si>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</si>
  <si>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</si>
  <si>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</si>
  <si>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</si>
  <si>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</si>
  <si>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</si>
  <si>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</si>
  <si>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</si>
  <si>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</si>
  <si>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</si>
  <si>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</si>
  <si>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</si>
  <si>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</si>
  <si>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</si>
  <si>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</si>
  <si>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</si>
  <si>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</si>
  <si>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</si>
  <si>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</si>
  <si>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</si>
  <si>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</si>
  <si>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</si>
  <si>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</si>
  <si>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</si>
  <si>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</si>
  <si>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</si>
  <si>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</si>
  <si>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</si>
  <si>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</si>
  <si>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</si>
  <si>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</si>
  <si>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</si>
  <si>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</si>
  <si>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</si>
  <si>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</si>
  <si>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</si>
  <si>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</si>
  <si>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</si>
  <si>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</si>
  <si>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</si>
  <si>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</si>
  <si>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</si>
  <si>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</si>
  <si>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</si>
  <si>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</si>
  <si>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</si>
  <si>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</si>
  <si>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</si>
  <si>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</si>
  <si>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</si>
  <si>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</si>
  <si>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</si>
  <si>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</si>
  <si>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</si>
  <si>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</si>
  <si>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</si>
  <si>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</si>
  <si>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</si>
  <si>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</si>
  <si>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</si>
  <si>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</si>
  <si>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</si>
  <si>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</si>
  <si>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</si>
  <si>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</si>
  <si>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</si>
  <si>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</si>
  <si>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</si>
  <si>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</si>
  <si>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1 15 00000 00 0000 000</t>
  </si>
  <si>
    <t>АДМИНИСТРАТИВНЫЕ ПЛАТЕЖИ И СБОРЫ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</si>
  <si>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</si>
  <si>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</si>
  <si>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</si>
  <si>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</si>
  <si>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</si>
  <si>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</si>
  <si>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</si>
  <si>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</si>
  <si>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</si>
  <si>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</si>
  <si>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</si>
  <si>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</si>
  <si>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</si>
  <si>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</si>
  <si>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</si>
  <si>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</si>
  <si>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</si>
  <si>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</si>
  <si>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</si>
  <si>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</si>
  <si>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</si>
  <si>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</si>
  <si>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</si>
  <si>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</si>
  <si>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</si>
  <si>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</si>
  <si>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</si>
  <si>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</si>
  <si>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</si>
  <si>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</si>
  <si>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</si>
  <si>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</si>
  <si>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</si>
  <si>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</si>
  <si>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</si>
  <si>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</si>
  <si>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</si>
  <si>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</si>
  <si>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</si>
  <si>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</si>
  <si>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</si>
  <si>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</si>
  <si>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</si>
  <si>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</si>
  <si>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</si>
  <si>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</si>
  <si>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</si>
  <si>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</si>
  <si>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</si>
  <si>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</si>
  <si>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</si>
  <si>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</si>
  <si>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</si>
  <si>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</si>
  <si>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</si>
  <si>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</si>
  <si>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</si>
  <si>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</si>
  <si>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</si>
  <si>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</si>
  <si>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</si>
  <si>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</si>
  <si>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</si>
  <si>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</si>
  <si>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</si>
  <si>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</si>
  <si>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</si>
  <si>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</si>
  <si>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</si>
  <si>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</si>
  <si>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</si>
  <si>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</si>
  <si>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</si>
  <si>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</si>
  <si>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</si>
  <si>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</si>
  <si>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</si>
  <si>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</si>
  <si>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</si>
  <si>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</si>
  <si>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</si>
  <si>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</si>
  <si>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</si>
  <si>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</si>
  <si>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</si>
  <si>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</si>
  <si>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</si>
  <si>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</si>
  <si>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</si>
  <si>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</si>
  <si>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</si>
  <si>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</si>
  <si>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</si>
  <si>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</si>
  <si>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</si>
  <si>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</si>
  <si>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</si>
  <si>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</si>
  <si>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</si>
  <si>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</si>
  <si>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</si>
  <si>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</si>
  <si>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</si>
  <si>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</si>
  <si>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</si>
  <si>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</si>
  <si>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</si>
  <si>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</si>
  <si>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</si>
  <si>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</si>
  <si>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план                   
2016 год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</si>
  <si>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01.04.2016г.           </t>
    </r>
  </si>
  <si>
    <t>-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</si>
</sst>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0"/>
      <color indexed="8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top" wrapText="1"/>
    </xf>
    <xf numFmtId="3" fontId="38" fillId="0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8"/>
  <sheetViews>
    <sheetView tabSelected="1" view="pageBreakPreview" zoomScaleSheetLayoutView="100" zoomScalePageLayoutView="0" workbookViewId="0" topLeftCell="B81">
      <selection activeCell="D89" sqref="D89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171</v>
      </c>
      <c r="F9" s="3"/>
    </row>
    <row r="10" spans="2:6" ht="14.25" customHeight="1">
      <c r="B10" s="78" t="s">
        <v>187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16" t="s">
        <v>46</v>
      </c>
    </row>
    <row r="13" spans="1:6" ht="12.75" customHeight="1">
      <c r="A13" s="51"/>
      <c r="B13" s="84" t="s">
        <v>5</v>
      </c>
      <c r="C13" s="85"/>
      <c r="D13" s="80" t="s">
        <v>186</v>
      </c>
      <c r="E13" s="80" t="s">
        <v>55</v>
      </c>
      <c r="F13" s="82" t="s">
        <v>6</v>
      </c>
    </row>
    <row r="14" spans="1:6" ht="25.5" customHeight="1" thickBot="1">
      <c r="A14" s="52"/>
      <c r="B14" s="86"/>
      <c r="C14" s="87"/>
      <c r="D14" s="81"/>
      <c r="E14" s="81"/>
      <c r="F14" s="83"/>
    </row>
    <row r="15" spans="1:6" ht="12.75">
      <c r="A15" s="24"/>
      <c r="B15" s="53" t="s">
        <v>56</v>
      </c>
      <c r="C15" s="14" t="s">
        <v>185</v>
      </c>
      <c r="D15" s="55">
        <f>D16+D20+D22+D25+D32+D39+D41+D43+D46+D47+D48+D19</f>
        <v>203432.5</v>
      </c>
      <c r="E15" s="55">
        <f>E16++E19+E20+E22+E25+E32+E39+E41+E43+E46+E47+E48</f>
        <v>34226.5</v>
      </c>
      <c r="F15" s="54">
        <f aca="true" t="shared" si="0" ref="F15:F45">E15/D15</f>
        <v>0.16824499526870093</v>
      </c>
    </row>
    <row r="16" spans="1:6" ht="12.75">
      <c r="A16" s="24"/>
      <c r="B16" s="44" t="s">
        <v>183</v>
      </c>
      <c r="C16" s="7" t="s">
        <v>180</v>
      </c>
      <c r="D16" s="56">
        <v>111901.5</v>
      </c>
      <c r="E16" s="56">
        <v>16237</v>
      </c>
      <c r="F16" s="76">
        <f t="shared" si="0"/>
        <v>0.14510082527937518</v>
      </c>
    </row>
    <row r="17" spans="1:6" ht="12.75" customHeight="1" hidden="1">
      <c r="A17" s="24"/>
      <c r="B17" s="45" t="s">
        <v>7</v>
      </c>
      <c r="C17" s="7" t="s">
        <v>8</v>
      </c>
      <c r="D17" s="56">
        <v>2057</v>
      </c>
      <c r="E17" s="56">
        <v>129.2</v>
      </c>
      <c r="F17" s="76">
        <f t="shared" si="0"/>
        <v>0.06280991735537189</v>
      </c>
    </row>
    <row r="18" spans="1:6" ht="12.75" customHeight="1" hidden="1">
      <c r="A18" s="24"/>
      <c r="B18" s="45" t="s">
        <v>9</v>
      </c>
      <c r="C18" s="7" t="s">
        <v>3</v>
      </c>
      <c r="D18" s="56">
        <v>31531</v>
      </c>
      <c r="E18" s="56">
        <v>6209.1</v>
      </c>
      <c r="F18" s="76">
        <f t="shared" si="0"/>
        <v>0.1969204909454188</v>
      </c>
    </row>
    <row r="19" spans="1:6" ht="13.5" customHeight="1">
      <c r="A19" s="24"/>
      <c r="B19" s="46" t="s">
        <v>182</v>
      </c>
      <c r="C19" s="7" t="s">
        <v>170</v>
      </c>
      <c r="D19" s="56">
        <v>2057</v>
      </c>
      <c r="E19" s="56">
        <v>419.6</v>
      </c>
      <c r="F19" s="76">
        <f t="shared" si="0"/>
        <v>0.2039863879436072</v>
      </c>
    </row>
    <row r="20" spans="1:6" ht="12.75">
      <c r="A20" s="24"/>
      <c r="B20" s="46" t="s">
        <v>181</v>
      </c>
      <c r="C20" s="7" t="s">
        <v>10</v>
      </c>
      <c r="D20" s="56">
        <v>31531</v>
      </c>
      <c r="E20" s="56">
        <v>7081.7</v>
      </c>
      <c r="F20" s="76">
        <f t="shared" si="0"/>
        <v>0.22459484317021344</v>
      </c>
    </row>
    <row r="21" spans="1:6" ht="12.75" customHeight="1" hidden="1">
      <c r="A21" s="24"/>
      <c r="B21" s="45" t="s">
        <v>57</v>
      </c>
      <c r="C21" s="7" t="s">
        <v>11</v>
      </c>
      <c r="D21" s="56">
        <v>19530</v>
      </c>
      <c r="E21" s="56">
        <v>1429.2</v>
      </c>
      <c r="F21" s="76">
        <f t="shared" si="0"/>
        <v>0.07317972350230414</v>
      </c>
    </row>
    <row r="22" spans="1:6" ht="12.75">
      <c r="A22" s="24"/>
      <c r="B22" s="45" t="s">
        <v>12</v>
      </c>
      <c r="C22" s="7" t="s">
        <v>13</v>
      </c>
      <c r="D22" s="56">
        <v>20904</v>
      </c>
      <c r="E22" s="56">
        <v>1523.8</v>
      </c>
      <c r="F22" s="76">
        <f t="shared" si="0"/>
        <v>0.07289513968618445</v>
      </c>
    </row>
    <row r="23" spans="1:6" ht="12.75" customHeight="1" hidden="1">
      <c r="A23" s="24"/>
      <c r="B23" s="45" t="s">
        <v>58</v>
      </c>
      <c r="C23" s="8" t="s">
        <v>4</v>
      </c>
      <c r="D23" s="56">
        <v>0</v>
      </c>
      <c r="E23" s="56">
        <v>0</v>
      </c>
      <c r="F23" s="76" t="e">
        <f t="shared" si="0"/>
        <v>#DIV/0!</v>
      </c>
    </row>
    <row r="24" spans="1:6" ht="12.75" customHeight="1" hidden="1">
      <c r="A24" s="24"/>
      <c r="B24" s="45" t="s">
        <v>59</v>
      </c>
      <c r="C24" s="8" t="s">
        <v>14</v>
      </c>
      <c r="D24" s="56">
        <v>3200</v>
      </c>
      <c r="E24" s="56">
        <v>15.2</v>
      </c>
      <c r="F24" s="76">
        <f t="shared" si="0"/>
        <v>0.00475</v>
      </c>
    </row>
    <row r="25" spans="1:6" ht="12.75">
      <c r="A25" s="24"/>
      <c r="B25" s="45" t="s">
        <v>15</v>
      </c>
      <c r="C25" s="7" t="s">
        <v>16</v>
      </c>
      <c r="D25" s="56">
        <v>10160</v>
      </c>
      <c r="E25" s="56">
        <v>2544.1</v>
      </c>
      <c r="F25" s="76">
        <f t="shared" si="0"/>
        <v>0.2504035433070866</v>
      </c>
    </row>
    <row r="26" spans="1:6" ht="25.5" customHeight="1" hidden="1">
      <c r="A26" s="24"/>
      <c r="B26" s="45" t="s">
        <v>60</v>
      </c>
      <c r="C26" s="7" t="s">
        <v>17</v>
      </c>
      <c r="D26" s="56">
        <v>4040</v>
      </c>
      <c r="E26" s="56">
        <v>388</v>
      </c>
      <c r="F26" s="54">
        <f t="shared" si="0"/>
        <v>0.09603960396039604</v>
      </c>
    </row>
    <row r="27" spans="1:6" ht="12.75" customHeight="1" hidden="1">
      <c r="A27" s="24"/>
      <c r="B27" s="45" t="s">
        <v>53</v>
      </c>
      <c r="C27" s="7" t="s">
        <v>52</v>
      </c>
      <c r="D27" s="56">
        <v>0</v>
      </c>
      <c r="E27" s="56">
        <v>280.9</v>
      </c>
      <c r="F27" s="54" t="e">
        <f t="shared" si="0"/>
        <v>#DIV/0!</v>
      </c>
    </row>
    <row r="28" spans="1:6" ht="25.5" customHeight="1" hidden="1">
      <c r="A28" s="24"/>
      <c r="B28" s="47" t="s">
        <v>61</v>
      </c>
      <c r="C28" s="7" t="s">
        <v>62</v>
      </c>
      <c r="D28" s="56">
        <v>736519.6</v>
      </c>
      <c r="E28" s="56">
        <v>76958.6</v>
      </c>
      <c r="F28" s="54">
        <f t="shared" si="0"/>
        <v>0.10448954786810834</v>
      </c>
    </row>
    <row r="29" spans="1:6" ht="28.5" customHeight="1" hidden="1">
      <c r="A29" s="24"/>
      <c r="B29" s="47" t="s">
        <v>63</v>
      </c>
      <c r="C29" s="9" t="s">
        <v>64</v>
      </c>
      <c r="D29" s="56">
        <v>0</v>
      </c>
      <c r="E29" s="56">
        <v>0</v>
      </c>
      <c r="F29" s="54" t="e">
        <f t="shared" si="0"/>
        <v>#DIV/0!</v>
      </c>
    </row>
    <row r="30" spans="1:6" ht="12.75" hidden="1">
      <c r="A30" s="24"/>
      <c r="B30" s="45" t="s">
        <v>65</v>
      </c>
      <c r="C30" s="15" t="s">
        <v>66</v>
      </c>
      <c r="D30" s="56"/>
      <c r="E30" s="56"/>
      <c r="F30" s="54" t="e">
        <f t="shared" si="0"/>
        <v>#DIV/0!</v>
      </c>
    </row>
    <row r="31" spans="1:6" ht="12.75" hidden="1">
      <c r="A31" s="24"/>
      <c r="B31" s="45" t="s">
        <v>67</v>
      </c>
      <c r="C31" s="7" t="s">
        <v>68</v>
      </c>
      <c r="D31" s="56"/>
      <c r="E31" s="56"/>
      <c r="F31" s="54" t="e">
        <f t="shared" si="0"/>
        <v>#DIV/0!</v>
      </c>
    </row>
    <row r="32" spans="1:6" ht="12.75" customHeight="1">
      <c r="A32" s="24"/>
      <c r="B32" s="45" t="s">
        <v>18</v>
      </c>
      <c r="C32" s="7" t="s">
        <v>69</v>
      </c>
      <c r="D32" s="56">
        <v>19530</v>
      </c>
      <c r="E32" s="56">
        <v>4809</v>
      </c>
      <c r="F32" s="76">
        <f t="shared" si="0"/>
        <v>0.24623655913978496</v>
      </c>
    </row>
    <row r="33" spans="1:6" ht="25.5" hidden="1">
      <c r="A33" s="24"/>
      <c r="B33" s="45" t="s">
        <v>19</v>
      </c>
      <c r="C33" s="7" t="s">
        <v>20</v>
      </c>
      <c r="D33" s="56"/>
      <c r="E33" s="56"/>
      <c r="F33" s="76" t="e">
        <f t="shared" si="0"/>
        <v>#DIV/0!</v>
      </c>
    </row>
    <row r="34" spans="1:6" s="2" customFormat="1" ht="12.75" hidden="1">
      <c r="A34" s="25"/>
      <c r="B34" s="45" t="s">
        <v>83</v>
      </c>
      <c r="C34" s="13" t="s">
        <v>100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103</v>
      </c>
      <c r="C35" s="13" t="s">
        <v>104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82</v>
      </c>
      <c r="C36" s="7" t="s">
        <v>89</v>
      </c>
      <c r="D36" s="56"/>
      <c r="E36" s="56"/>
      <c r="F36" s="76" t="e">
        <f t="shared" si="0"/>
        <v>#DIV/0!</v>
      </c>
    </row>
    <row r="37" spans="1:6" ht="12.75" hidden="1">
      <c r="A37" s="24"/>
      <c r="B37" s="48" t="s">
        <v>99</v>
      </c>
      <c r="C37" s="7" t="s">
        <v>90</v>
      </c>
      <c r="D37" s="56"/>
      <c r="E37" s="56"/>
      <c r="F37" s="76" t="e">
        <f t="shared" si="0"/>
        <v>#DIV/0!</v>
      </c>
    </row>
    <row r="38" spans="1:6" s="4" customFormat="1" ht="12.75" hidden="1">
      <c r="A38" s="26"/>
      <c r="B38" s="48" t="s">
        <v>99</v>
      </c>
      <c r="C38" s="7" t="s">
        <v>91</v>
      </c>
      <c r="D38" s="56"/>
      <c r="E38" s="56"/>
      <c r="F38" s="76" t="e">
        <f t="shared" si="0"/>
        <v>#DIV/0!</v>
      </c>
    </row>
    <row r="39" spans="1:6" s="4" customFormat="1" ht="14.25" customHeight="1">
      <c r="A39" s="26"/>
      <c r="B39" s="49" t="s">
        <v>184</v>
      </c>
      <c r="C39" s="7" t="s">
        <v>21</v>
      </c>
      <c r="D39" s="56">
        <v>109</v>
      </c>
      <c r="E39" s="56">
        <v>423.4</v>
      </c>
      <c r="F39" s="76">
        <f t="shared" si="0"/>
        <v>3.8844036697247706</v>
      </c>
    </row>
    <row r="40" spans="1:6" s="4" customFormat="1" ht="12.75" hidden="1">
      <c r="A40" s="26"/>
      <c r="B40" s="45" t="s">
        <v>22</v>
      </c>
      <c r="C40" s="7" t="s">
        <v>23</v>
      </c>
      <c r="D40" s="56"/>
      <c r="E40" s="56"/>
      <c r="F40" s="76" t="e">
        <f t="shared" si="0"/>
        <v>#DIV/0!</v>
      </c>
    </row>
    <row r="41" spans="1:6" ht="25.5">
      <c r="A41" s="24"/>
      <c r="B41" s="50" t="s">
        <v>71</v>
      </c>
      <c r="C41" s="10" t="s">
        <v>72</v>
      </c>
      <c r="D41" s="57">
        <v>0</v>
      </c>
      <c r="E41" s="57">
        <v>0</v>
      </c>
      <c r="F41" s="76" t="s">
        <v>188</v>
      </c>
    </row>
    <row r="42" spans="1:6" ht="25.5" hidden="1">
      <c r="A42" s="24"/>
      <c r="B42" s="50" t="s">
        <v>70</v>
      </c>
      <c r="C42" s="10" t="s">
        <v>73</v>
      </c>
      <c r="D42" s="57"/>
      <c r="E42" s="56"/>
      <c r="F42" s="76" t="e">
        <f t="shared" si="0"/>
        <v>#DIV/0!</v>
      </c>
    </row>
    <row r="43" spans="1:6" ht="12.75" customHeight="1">
      <c r="A43" s="24"/>
      <c r="B43" s="45" t="s">
        <v>24</v>
      </c>
      <c r="C43" s="7" t="s">
        <v>25</v>
      </c>
      <c r="D43" s="56">
        <v>3200</v>
      </c>
      <c r="E43" s="56">
        <v>284.5</v>
      </c>
      <c r="F43" s="76">
        <f t="shared" si="0"/>
        <v>0.08890625</v>
      </c>
    </row>
    <row r="44" spans="1:6" ht="12.75" hidden="1">
      <c r="A44" s="24"/>
      <c r="B44" s="45"/>
      <c r="C44" s="7" t="s">
        <v>84</v>
      </c>
      <c r="D44" s="56"/>
      <c r="E44" s="56"/>
      <c r="F44" s="54" t="e">
        <f t="shared" si="0"/>
        <v>#DIV/0!</v>
      </c>
    </row>
    <row r="45" spans="1:6" ht="12.75" hidden="1">
      <c r="A45" s="24"/>
      <c r="B45" s="45"/>
      <c r="C45" s="7" t="s">
        <v>85</v>
      </c>
      <c r="D45" s="56"/>
      <c r="E45" s="56"/>
      <c r="F45" s="54" t="e">
        <f t="shared" si="0"/>
        <v>#DIV/0!</v>
      </c>
    </row>
    <row r="46" spans="1:6" ht="12.75">
      <c r="A46" s="24"/>
      <c r="B46" s="45" t="s">
        <v>74</v>
      </c>
      <c r="C46" s="7" t="s">
        <v>75</v>
      </c>
      <c r="D46" s="56">
        <v>0</v>
      </c>
      <c r="E46" s="56">
        <v>0</v>
      </c>
      <c r="F46" s="76">
        <v>0</v>
      </c>
    </row>
    <row r="47" spans="1:6" ht="12.75">
      <c r="A47" s="24"/>
      <c r="B47" s="45" t="s">
        <v>26</v>
      </c>
      <c r="C47" s="7" t="s">
        <v>27</v>
      </c>
      <c r="D47" s="56">
        <v>4040</v>
      </c>
      <c r="E47" s="56">
        <v>732.9</v>
      </c>
      <c r="F47" s="76">
        <f aca="true" t="shared" si="1" ref="F47:F61">E47/D47</f>
        <v>0.1814108910891089</v>
      </c>
    </row>
    <row r="48" spans="1:6" ht="13.5" customHeight="1">
      <c r="A48" s="24"/>
      <c r="B48" s="45" t="s">
        <v>54</v>
      </c>
      <c r="C48" s="7" t="s">
        <v>101</v>
      </c>
      <c r="D48" s="56">
        <v>0</v>
      </c>
      <c r="E48" s="56">
        <v>170.5</v>
      </c>
      <c r="F48" s="76" t="s">
        <v>188</v>
      </c>
    </row>
    <row r="49" spans="1:6" ht="25.5" customHeight="1">
      <c r="A49" s="24"/>
      <c r="B49" s="43" t="s">
        <v>28</v>
      </c>
      <c r="C49" s="18" t="s">
        <v>178</v>
      </c>
      <c r="D49" s="58">
        <v>762293</v>
      </c>
      <c r="E49" s="58">
        <v>135734.5</v>
      </c>
      <c r="F49" s="54">
        <f t="shared" si="1"/>
        <v>0.17806079814454548</v>
      </c>
    </row>
    <row r="50" spans="1:6" ht="25.5" hidden="1">
      <c r="A50" s="24"/>
      <c r="B50" s="43" t="s">
        <v>28</v>
      </c>
      <c r="C50" s="18" t="s">
        <v>29</v>
      </c>
      <c r="D50" s="58"/>
      <c r="E50" s="58"/>
      <c r="F50" s="54" t="e">
        <f t="shared" si="1"/>
        <v>#DIV/0!</v>
      </c>
    </row>
    <row r="51" spans="1:6" ht="12.75" hidden="1">
      <c r="A51" s="24"/>
      <c r="B51" s="45" t="s">
        <v>30</v>
      </c>
      <c r="C51" s="7" t="s">
        <v>31</v>
      </c>
      <c r="D51" s="56"/>
      <c r="E51" s="56"/>
      <c r="F51" s="54" t="e">
        <f t="shared" si="1"/>
        <v>#DIV/0!</v>
      </c>
    </row>
    <row r="52" spans="1:6" ht="12.75" hidden="1">
      <c r="A52" s="24"/>
      <c r="B52" s="45" t="s">
        <v>76</v>
      </c>
      <c r="C52" s="7" t="s">
        <v>32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95</v>
      </c>
      <c r="C53" s="7" t="s">
        <v>96</v>
      </c>
      <c r="D53" s="56"/>
      <c r="E53" s="56"/>
      <c r="F53" s="54" t="e">
        <f t="shared" si="1"/>
        <v>#DIV/0!</v>
      </c>
    </row>
    <row r="54" spans="1:6" ht="25.5" hidden="1">
      <c r="A54" s="24"/>
      <c r="B54" s="45" t="s">
        <v>33</v>
      </c>
      <c r="C54" s="7" t="s">
        <v>77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98</v>
      </c>
      <c r="C55" s="7" t="s">
        <v>97</v>
      </c>
      <c r="D55" s="56"/>
      <c r="E55" s="56"/>
      <c r="F55" s="54" t="e">
        <f t="shared" si="1"/>
        <v>#DIV/0!</v>
      </c>
    </row>
    <row r="56" spans="1:6" ht="12.75" customHeight="1" hidden="1">
      <c r="A56" s="24"/>
      <c r="B56" s="45" t="s">
        <v>86</v>
      </c>
      <c r="C56" s="7" t="s">
        <v>34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87</v>
      </c>
      <c r="C57" s="7" t="s">
        <v>88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105</v>
      </c>
      <c r="C58" s="7" t="s">
        <v>106</v>
      </c>
      <c r="D58" s="56"/>
      <c r="E58" s="56"/>
      <c r="F58" s="54" t="e">
        <f t="shared" si="1"/>
        <v>#DIV/0!</v>
      </c>
    </row>
    <row r="59" spans="1:6" ht="12.75" hidden="1">
      <c r="A59" s="24"/>
      <c r="B59" s="45" t="s">
        <v>78</v>
      </c>
      <c r="C59" s="7" t="s">
        <v>79</v>
      </c>
      <c r="D59" s="56"/>
      <c r="E59" s="56"/>
      <c r="F59" s="54" t="e">
        <f t="shared" si="1"/>
        <v>#DIV/0!</v>
      </c>
    </row>
    <row r="60" spans="1:6" ht="12.75">
      <c r="A60" s="24"/>
      <c r="B60" s="43" t="s">
        <v>179</v>
      </c>
      <c r="C60" s="18" t="s">
        <v>102</v>
      </c>
      <c r="D60" s="58">
        <v>0</v>
      </c>
      <c r="E60" s="58">
        <v>-17.8</v>
      </c>
      <c r="F60" s="54">
        <v>0</v>
      </c>
    </row>
    <row r="61" spans="1:6" ht="12.75">
      <c r="A61" s="24"/>
      <c r="B61" s="34"/>
      <c r="C61" s="12" t="s">
        <v>1</v>
      </c>
      <c r="D61" s="58">
        <f>D15+D49+D60</f>
        <v>965725.5</v>
      </c>
      <c r="E61" s="58">
        <f>E15+E49+E60</f>
        <v>169943.2</v>
      </c>
      <c r="F61" s="54">
        <f t="shared" si="1"/>
        <v>0.17597464289800777</v>
      </c>
    </row>
    <row r="62" spans="1:6" ht="18" customHeight="1">
      <c r="A62" s="24"/>
      <c r="B62" s="34"/>
      <c r="C62" s="11" t="s">
        <v>130</v>
      </c>
      <c r="D62" s="59"/>
      <c r="E62" s="60"/>
      <c r="F62" s="27"/>
    </row>
    <row r="63" spans="1:6" ht="12.75">
      <c r="A63" s="24"/>
      <c r="B63" s="35" t="s">
        <v>35</v>
      </c>
      <c r="C63" s="19" t="s">
        <v>107</v>
      </c>
      <c r="D63" s="61">
        <f>+D64+D65+D66+D67+D68+D69+D70</f>
        <v>54995.5</v>
      </c>
      <c r="E63" s="61">
        <f>+E64+E65+E66+E67+E68+E69+E70</f>
        <v>9174.7</v>
      </c>
      <c r="F63" s="28">
        <f>E63/D63</f>
        <v>0.1668263767035485</v>
      </c>
    </row>
    <row r="64" spans="1:6" ht="25.5">
      <c r="A64" s="24"/>
      <c r="B64" s="73" t="s">
        <v>131</v>
      </c>
      <c r="C64" s="74" t="s">
        <v>177</v>
      </c>
      <c r="D64" s="71">
        <v>1127.1</v>
      </c>
      <c r="E64" s="71">
        <v>215.7</v>
      </c>
      <c r="F64" s="72">
        <f>E64/D64</f>
        <v>0.19137609795049243</v>
      </c>
    </row>
    <row r="65" spans="1:6" ht="26.25" customHeight="1">
      <c r="A65" s="24"/>
      <c r="B65" s="73" t="s">
        <v>126</v>
      </c>
      <c r="C65" s="20" t="s">
        <v>174</v>
      </c>
      <c r="D65" s="71">
        <v>4547.9</v>
      </c>
      <c r="E65" s="71">
        <v>421.2</v>
      </c>
      <c r="F65" s="72">
        <f>E65/D65</f>
        <v>0.09261417357461686</v>
      </c>
    </row>
    <row r="66" spans="1:6" ht="38.25">
      <c r="A66" s="24"/>
      <c r="B66" s="36" t="s">
        <v>48</v>
      </c>
      <c r="C66" s="20" t="s">
        <v>132</v>
      </c>
      <c r="D66" s="62">
        <v>24452.3</v>
      </c>
      <c r="E66" s="62">
        <v>4050.5</v>
      </c>
      <c r="F66" s="29">
        <f>E66/D66</f>
        <v>0.16564903914969145</v>
      </c>
    </row>
    <row r="67" spans="1:6" s="22" customFormat="1" ht="25.5">
      <c r="A67" s="75"/>
      <c r="B67" s="73" t="s">
        <v>127</v>
      </c>
      <c r="C67" s="74" t="s">
        <v>176</v>
      </c>
      <c r="D67" s="71">
        <v>9368</v>
      </c>
      <c r="E67" s="71">
        <v>1828.1</v>
      </c>
      <c r="F67" s="72">
        <f>E67/D67</f>
        <v>0.19514304013663533</v>
      </c>
    </row>
    <row r="68" spans="1:6" ht="12.75">
      <c r="A68" s="24"/>
      <c r="B68" s="73" t="s">
        <v>128</v>
      </c>
      <c r="C68" s="74" t="s">
        <v>175</v>
      </c>
      <c r="D68" s="71">
        <v>0</v>
      </c>
      <c r="E68" s="71">
        <v>0</v>
      </c>
      <c r="F68" s="72">
        <v>0</v>
      </c>
    </row>
    <row r="69" spans="1:6" ht="12.75">
      <c r="A69" s="24"/>
      <c r="B69" s="73" t="s">
        <v>129</v>
      </c>
      <c r="C69" s="23" t="s">
        <v>108</v>
      </c>
      <c r="D69" s="71">
        <v>2367.5</v>
      </c>
      <c r="E69" s="71">
        <v>0</v>
      </c>
      <c r="F69" s="72">
        <f aca="true" t="shared" si="2" ref="F69:F103">E69/D69</f>
        <v>0</v>
      </c>
    </row>
    <row r="70" spans="1:6" ht="12.75">
      <c r="A70" s="24"/>
      <c r="B70" s="36" t="s">
        <v>149</v>
      </c>
      <c r="C70" s="20" t="s">
        <v>109</v>
      </c>
      <c r="D70" s="62">
        <v>13132.7</v>
      </c>
      <c r="E70" s="62">
        <v>2659.2</v>
      </c>
      <c r="F70" s="29">
        <f t="shared" si="2"/>
        <v>0.20248692195816548</v>
      </c>
    </row>
    <row r="71" spans="1:6" ht="12.75">
      <c r="A71" s="24"/>
      <c r="B71" s="37" t="s">
        <v>80</v>
      </c>
      <c r="C71" s="19" t="s">
        <v>81</v>
      </c>
      <c r="D71" s="63">
        <f>+D72</f>
        <v>619.8</v>
      </c>
      <c r="E71" s="63">
        <f>+E72</f>
        <v>126</v>
      </c>
      <c r="F71" s="28">
        <f t="shared" si="2"/>
        <v>0.2032913843175218</v>
      </c>
    </row>
    <row r="72" spans="1:6" ht="12.75">
      <c r="A72" s="24"/>
      <c r="B72" s="36" t="s">
        <v>92</v>
      </c>
      <c r="C72" s="20" t="s">
        <v>110</v>
      </c>
      <c r="D72" s="62">
        <v>619.8</v>
      </c>
      <c r="E72" s="62">
        <v>126</v>
      </c>
      <c r="F72" s="29">
        <f t="shared" si="2"/>
        <v>0.2032913843175218</v>
      </c>
    </row>
    <row r="73" spans="1:6" ht="12.75">
      <c r="A73" s="24"/>
      <c r="B73" s="70" t="s">
        <v>36</v>
      </c>
      <c r="C73" s="19" t="s">
        <v>173</v>
      </c>
      <c r="D73" s="71">
        <f>+D74+D75</f>
        <v>2823.3999999999996</v>
      </c>
      <c r="E73" s="71">
        <f>+E74+E75</f>
        <v>559</v>
      </c>
      <c r="F73" s="72">
        <f t="shared" si="2"/>
        <v>0.19798824112771837</v>
      </c>
    </row>
    <row r="74" spans="1:6" ht="25.5">
      <c r="A74" s="24"/>
      <c r="B74" s="36" t="s">
        <v>151</v>
      </c>
      <c r="C74" s="20" t="s">
        <v>150</v>
      </c>
      <c r="D74" s="62">
        <v>1607.3</v>
      </c>
      <c r="E74" s="62">
        <v>254.1</v>
      </c>
      <c r="F74" s="29">
        <f t="shared" si="2"/>
        <v>0.15809120885957817</v>
      </c>
    </row>
    <row r="75" spans="1:6" ht="12.75">
      <c r="A75" s="24"/>
      <c r="B75" s="36" t="s">
        <v>133</v>
      </c>
      <c r="C75" s="20" t="s">
        <v>111</v>
      </c>
      <c r="D75" s="62">
        <v>1216.1</v>
      </c>
      <c r="E75" s="62">
        <v>304.9</v>
      </c>
      <c r="F75" s="29">
        <f t="shared" si="2"/>
        <v>0.2507195131979278</v>
      </c>
    </row>
    <row r="76" spans="1:6" ht="12.75">
      <c r="A76" s="24">
        <v>79</v>
      </c>
      <c r="B76" s="38" t="s">
        <v>37</v>
      </c>
      <c r="C76" s="19" t="s">
        <v>47</v>
      </c>
      <c r="D76" s="62">
        <f>+D77+D78+D80+D79</f>
        <v>59889.8</v>
      </c>
      <c r="E76" s="62">
        <f>+E77+E78+E80+E79</f>
        <v>2789.4</v>
      </c>
      <c r="F76" s="29">
        <f t="shared" si="2"/>
        <v>0.04657554374868508</v>
      </c>
    </row>
    <row r="77" spans="1:6" ht="12.75">
      <c r="A77" s="24">
        <v>80</v>
      </c>
      <c r="B77" s="39" t="s">
        <v>134</v>
      </c>
      <c r="C77" s="20" t="s">
        <v>112</v>
      </c>
      <c r="D77" s="62">
        <v>164.4</v>
      </c>
      <c r="E77" s="62">
        <v>0</v>
      </c>
      <c r="F77" s="29">
        <f t="shared" si="2"/>
        <v>0</v>
      </c>
    </row>
    <row r="78" spans="1:6" ht="12.75">
      <c r="A78" s="24">
        <v>82</v>
      </c>
      <c r="B78" s="39" t="s">
        <v>38</v>
      </c>
      <c r="C78" s="20" t="s">
        <v>113</v>
      </c>
      <c r="D78" s="62">
        <v>16903.4</v>
      </c>
      <c r="E78" s="62">
        <v>1821.5</v>
      </c>
      <c r="F78" s="29">
        <f t="shared" si="2"/>
        <v>0.10775938568572002</v>
      </c>
    </row>
    <row r="79" spans="1:6" ht="12.75">
      <c r="A79" s="24"/>
      <c r="B79" s="39" t="s">
        <v>168</v>
      </c>
      <c r="C79" s="20" t="s">
        <v>169</v>
      </c>
      <c r="D79" s="62">
        <v>39977.7</v>
      </c>
      <c r="E79" s="62">
        <v>435.4</v>
      </c>
      <c r="F79" s="29">
        <f t="shared" si="2"/>
        <v>0.010891071772513177</v>
      </c>
    </row>
    <row r="80" spans="1:6" ht="18" customHeight="1">
      <c r="A80" s="24"/>
      <c r="B80" s="36" t="s">
        <v>93</v>
      </c>
      <c r="C80" s="20" t="s">
        <v>49</v>
      </c>
      <c r="D80" s="62">
        <v>2844.3</v>
      </c>
      <c r="E80" s="62">
        <v>532.5</v>
      </c>
      <c r="F80" s="29">
        <f t="shared" si="2"/>
        <v>0.18721653833983756</v>
      </c>
    </row>
    <row r="81" spans="1:6" ht="12.75">
      <c r="A81" s="24"/>
      <c r="B81" s="40" t="s">
        <v>39</v>
      </c>
      <c r="C81" s="19" t="s">
        <v>0</v>
      </c>
      <c r="D81" s="62">
        <f>+D82+D83+D84+D85</f>
        <v>73538.90000000001</v>
      </c>
      <c r="E81" s="62">
        <f>+E82+E83+E84+E85</f>
        <v>6719.799999999999</v>
      </c>
      <c r="F81" s="29">
        <f t="shared" si="2"/>
        <v>0.09137748864886473</v>
      </c>
    </row>
    <row r="82" spans="1:6" ht="12.75">
      <c r="A82" s="24"/>
      <c r="B82" s="36" t="s">
        <v>40</v>
      </c>
      <c r="C82" s="20" t="s">
        <v>114</v>
      </c>
      <c r="D82" s="62">
        <v>33435.9</v>
      </c>
      <c r="E82" s="62">
        <v>1484.6</v>
      </c>
      <c r="F82" s="29">
        <f t="shared" si="2"/>
        <v>0.044401376963084584</v>
      </c>
    </row>
    <row r="83" spans="1:6" ht="12.75">
      <c r="A83" s="24"/>
      <c r="B83" s="36" t="s">
        <v>41</v>
      </c>
      <c r="C83" s="20" t="s">
        <v>115</v>
      </c>
      <c r="D83" s="62">
        <v>11393.7</v>
      </c>
      <c r="E83" s="62">
        <v>386.5</v>
      </c>
      <c r="F83" s="29">
        <f t="shared" si="2"/>
        <v>0.033922255281427456</v>
      </c>
    </row>
    <row r="84" spans="1:6" ht="12.75">
      <c r="A84" s="24"/>
      <c r="B84" s="36" t="s">
        <v>152</v>
      </c>
      <c r="C84" s="20" t="s">
        <v>153</v>
      </c>
      <c r="D84" s="64">
        <v>16961.6</v>
      </c>
      <c r="E84" s="62">
        <v>2637.1</v>
      </c>
      <c r="F84" s="29">
        <f t="shared" si="2"/>
        <v>0.15547471936609755</v>
      </c>
    </row>
    <row r="85" spans="1:6" ht="14.25" customHeight="1">
      <c r="A85" s="24"/>
      <c r="B85" s="36" t="s">
        <v>94</v>
      </c>
      <c r="C85" s="20" t="s">
        <v>135</v>
      </c>
      <c r="D85" s="62">
        <v>11747.7</v>
      </c>
      <c r="E85" s="62">
        <v>2211.6</v>
      </c>
      <c r="F85" s="29">
        <f t="shared" si="2"/>
        <v>0.1882581271227559</v>
      </c>
    </row>
    <row r="86" spans="1:6" ht="12.75">
      <c r="A86" s="24"/>
      <c r="B86" s="40" t="s">
        <v>42</v>
      </c>
      <c r="C86" s="19" t="s">
        <v>2</v>
      </c>
      <c r="D86" s="63">
        <f>+D87+D88+D89+D90</f>
        <v>632801.3</v>
      </c>
      <c r="E86" s="63">
        <f>+E87+E88+E89+E90</f>
        <v>114786.3</v>
      </c>
      <c r="F86" s="29">
        <f t="shared" si="2"/>
        <v>0.18139390674450256</v>
      </c>
    </row>
    <row r="87" spans="1:6" ht="12.75">
      <c r="A87" s="24"/>
      <c r="B87" s="36" t="s">
        <v>136</v>
      </c>
      <c r="C87" s="20" t="s">
        <v>116</v>
      </c>
      <c r="D87" s="62">
        <v>250580.2</v>
      </c>
      <c r="E87" s="62">
        <v>45984.1</v>
      </c>
      <c r="F87" s="29">
        <f t="shared" si="2"/>
        <v>0.18351050881115108</v>
      </c>
    </row>
    <row r="88" spans="1:6" ht="12.75">
      <c r="A88" s="24"/>
      <c r="B88" s="36" t="s">
        <v>137</v>
      </c>
      <c r="C88" s="20" t="s">
        <v>117</v>
      </c>
      <c r="D88" s="62">
        <v>329203.4</v>
      </c>
      <c r="E88" s="62">
        <v>59679</v>
      </c>
      <c r="F88" s="29">
        <f t="shared" si="2"/>
        <v>0.1812830608675366</v>
      </c>
    </row>
    <row r="89" spans="1:6" ht="12.75">
      <c r="A89" s="24"/>
      <c r="B89" s="36" t="s">
        <v>138</v>
      </c>
      <c r="C89" s="20" t="s">
        <v>139</v>
      </c>
      <c r="D89" s="62">
        <v>16815.1</v>
      </c>
      <c r="E89" s="62">
        <v>1822.4</v>
      </c>
      <c r="F89" s="29">
        <f t="shared" si="2"/>
        <v>0.10837877859780794</v>
      </c>
    </row>
    <row r="90" spans="1:6" ht="12.75">
      <c r="A90" s="24"/>
      <c r="B90" s="36" t="s">
        <v>50</v>
      </c>
      <c r="C90" s="20" t="s">
        <v>118</v>
      </c>
      <c r="D90" s="62">
        <v>36202.6</v>
      </c>
      <c r="E90" s="62">
        <v>7300.8</v>
      </c>
      <c r="F90" s="29">
        <f t="shared" si="2"/>
        <v>0.20166507377923135</v>
      </c>
    </row>
    <row r="91" spans="1:6" ht="12.75">
      <c r="A91" s="24"/>
      <c r="B91" s="70" t="s">
        <v>43</v>
      </c>
      <c r="C91" s="19" t="s">
        <v>172</v>
      </c>
      <c r="D91" s="68">
        <f>+D92+D93</f>
        <v>44321.4</v>
      </c>
      <c r="E91" s="68">
        <f>+E92+E93</f>
        <v>7675.700000000001</v>
      </c>
      <c r="F91" s="69">
        <f t="shared" si="2"/>
        <v>0.17318270632245372</v>
      </c>
    </row>
    <row r="92" spans="1:6" ht="12.75">
      <c r="A92" s="24"/>
      <c r="B92" s="36" t="s">
        <v>140</v>
      </c>
      <c r="C92" s="20" t="s">
        <v>119</v>
      </c>
      <c r="D92" s="62">
        <v>39410.8</v>
      </c>
      <c r="E92" s="62">
        <v>6737.1</v>
      </c>
      <c r="F92" s="29">
        <f t="shared" si="2"/>
        <v>0.17094552762187015</v>
      </c>
    </row>
    <row r="93" spans="1:6" ht="13.5" customHeight="1">
      <c r="A93" s="24"/>
      <c r="B93" s="36" t="s">
        <v>154</v>
      </c>
      <c r="C93" s="20" t="s">
        <v>141</v>
      </c>
      <c r="D93" s="62">
        <v>4910.6</v>
      </c>
      <c r="E93" s="62">
        <v>938.6</v>
      </c>
      <c r="F93" s="29">
        <f t="shared" si="2"/>
        <v>0.1911375392009123</v>
      </c>
    </row>
    <row r="94" spans="1:6" ht="12.75">
      <c r="A94" s="24"/>
      <c r="B94" s="40" t="s">
        <v>44</v>
      </c>
      <c r="C94" s="19" t="s">
        <v>142</v>
      </c>
      <c r="D94" s="63">
        <f>+D95</f>
        <v>89.6</v>
      </c>
      <c r="E94" s="63">
        <f>+E95</f>
        <v>0</v>
      </c>
      <c r="F94" s="28">
        <f t="shared" si="2"/>
        <v>0</v>
      </c>
    </row>
    <row r="95" spans="1:6" ht="12.75">
      <c r="A95" s="24"/>
      <c r="B95" s="36" t="s">
        <v>155</v>
      </c>
      <c r="C95" s="20" t="s">
        <v>156</v>
      </c>
      <c r="D95" s="62">
        <v>89.6</v>
      </c>
      <c r="E95" s="62">
        <v>0</v>
      </c>
      <c r="F95" s="29">
        <f t="shared" si="2"/>
        <v>0</v>
      </c>
    </row>
    <row r="96" spans="1:6" ht="12.75">
      <c r="A96" s="24"/>
      <c r="B96" s="40" t="s">
        <v>143</v>
      </c>
      <c r="C96" s="19" t="s">
        <v>45</v>
      </c>
      <c r="D96" s="63">
        <f>+D97+D98+D99+D100+D101</f>
        <v>67115.79999999999</v>
      </c>
      <c r="E96" s="63">
        <f>+E97+E98+E99+E100+E101</f>
        <v>10269.900000000001</v>
      </c>
      <c r="F96" s="28">
        <f t="shared" si="2"/>
        <v>0.15301762029209223</v>
      </c>
    </row>
    <row r="97" spans="1:6" ht="12.75">
      <c r="A97" s="24"/>
      <c r="B97" s="36" t="s">
        <v>144</v>
      </c>
      <c r="C97" s="20" t="s">
        <v>120</v>
      </c>
      <c r="D97" s="62">
        <v>645</v>
      </c>
      <c r="E97" s="62">
        <v>113.1</v>
      </c>
      <c r="F97" s="29">
        <f t="shared" si="2"/>
        <v>0.1753488372093023</v>
      </c>
    </row>
    <row r="98" spans="1:6" ht="12.75">
      <c r="A98" s="24"/>
      <c r="B98" s="36" t="s">
        <v>145</v>
      </c>
      <c r="C98" s="20" t="s">
        <v>121</v>
      </c>
      <c r="D98" s="62">
        <v>35831.2</v>
      </c>
      <c r="E98" s="62">
        <v>6017.3</v>
      </c>
      <c r="F98" s="29">
        <f t="shared" si="2"/>
        <v>0.16793464913259953</v>
      </c>
    </row>
    <row r="99" spans="1:6" ht="12.75">
      <c r="A99" s="24"/>
      <c r="B99" s="36" t="s">
        <v>146</v>
      </c>
      <c r="C99" s="20" t="s">
        <v>122</v>
      </c>
      <c r="D99" s="62">
        <v>1325</v>
      </c>
      <c r="E99" s="62">
        <v>85.8</v>
      </c>
      <c r="F99" s="29">
        <f t="shared" si="2"/>
        <v>0.06475471698113207</v>
      </c>
    </row>
    <row r="100" spans="1:6" ht="12.75">
      <c r="A100" s="24"/>
      <c r="B100" s="36" t="s">
        <v>147</v>
      </c>
      <c r="C100" s="20" t="s">
        <v>123</v>
      </c>
      <c r="D100" s="62">
        <v>12864.1</v>
      </c>
      <c r="E100" s="62">
        <v>1386.7</v>
      </c>
      <c r="F100" s="29">
        <f t="shared" si="2"/>
        <v>0.10779611476900833</v>
      </c>
    </row>
    <row r="101" spans="1:6" ht="12.75">
      <c r="A101" s="24"/>
      <c r="B101" s="36" t="s">
        <v>51</v>
      </c>
      <c r="C101" s="20" t="s">
        <v>148</v>
      </c>
      <c r="D101" s="62">
        <v>16450.5</v>
      </c>
      <c r="E101" s="62">
        <v>2667</v>
      </c>
      <c r="F101" s="29">
        <f t="shared" si="2"/>
        <v>0.1621227318318592</v>
      </c>
    </row>
    <row r="102" spans="1:6" ht="12.75">
      <c r="A102" s="24"/>
      <c r="B102" s="41" t="s">
        <v>157</v>
      </c>
      <c r="C102" s="19" t="s">
        <v>158</v>
      </c>
      <c r="D102" s="65">
        <f>+D104+D103</f>
        <v>33130</v>
      </c>
      <c r="E102" s="65">
        <f>+E104+E103</f>
        <v>6246.7</v>
      </c>
      <c r="F102" s="28">
        <f t="shared" si="2"/>
        <v>0.18855116208874131</v>
      </c>
    </row>
    <row r="103" spans="1:6" ht="12.75">
      <c r="A103" s="24"/>
      <c r="B103" s="36" t="s">
        <v>166</v>
      </c>
      <c r="C103" s="20" t="s">
        <v>167</v>
      </c>
      <c r="D103" s="65">
        <v>33130</v>
      </c>
      <c r="E103" s="65">
        <v>6246.7</v>
      </c>
      <c r="F103" s="28">
        <f t="shared" si="2"/>
        <v>0.18855116208874131</v>
      </c>
    </row>
    <row r="104" spans="1:6" ht="12.75">
      <c r="A104" s="24"/>
      <c r="B104" s="36" t="s">
        <v>159</v>
      </c>
      <c r="C104" s="20" t="s">
        <v>160</v>
      </c>
      <c r="D104" s="62">
        <v>0</v>
      </c>
      <c r="E104" s="62">
        <v>0</v>
      </c>
      <c r="F104" s="29">
        <v>0</v>
      </c>
    </row>
    <row r="105" spans="1:6" ht="12.75">
      <c r="A105" s="24"/>
      <c r="B105" s="41" t="s">
        <v>161</v>
      </c>
      <c r="C105" s="19" t="s">
        <v>163</v>
      </c>
      <c r="D105" s="65">
        <f>+D106</f>
        <v>1400</v>
      </c>
      <c r="E105" s="65">
        <f>+E106</f>
        <v>9.5</v>
      </c>
      <c r="F105" s="28">
        <f>E105/D105</f>
        <v>0.0067857142857142855</v>
      </c>
    </row>
    <row r="106" spans="1:6" ht="14.25" customHeight="1">
      <c r="A106" s="24"/>
      <c r="B106" s="36" t="s">
        <v>162</v>
      </c>
      <c r="C106" s="20" t="s">
        <v>164</v>
      </c>
      <c r="D106" s="62">
        <v>1400</v>
      </c>
      <c r="E106" s="62">
        <v>9.5</v>
      </c>
      <c r="F106" s="29">
        <f>E106/D106</f>
        <v>0.0067857142857142855</v>
      </c>
    </row>
    <row r="107" spans="1:6" ht="12.75">
      <c r="A107" s="24"/>
      <c r="B107" s="36"/>
      <c r="C107" s="21" t="s">
        <v>124</v>
      </c>
      <c r="D107" s="66">
        <f>+D96+D94+D91+D86+D81+D76+D73+D71+D63+D105+D102</f>
        <v>970725.5000000002</v>
      </c>
      <c r="E107" s="66">
        <f>+E96+E94+E91+E86+E81+E76+E73+E71+E63+E105+E102</f>
        <v>158357</v>
      </c>
      <c r="F107" s="30">
        <f>E107/D107</f>
        <v>0.16313262606164147</v>
      </c>
    </row>
    <row r="108" spans="1:6" ht="13.5" thickBot="1">
      <c r="A108" s="31"/>
      <c r="B108" s="42"/>
      <c r="C108" s="32" t="s">
        <v>125</v>
      </c>
      <c r="D108" s="67">
        <f>+D61-D107</f>
        <v>-5000.000000000233</v>
      </c>
      <c r="E108" s="67">
        <f>+E61-E107</f>
        <v>11586.200000000012</v>
      </c>
      <c r="F108" s="33"/>
    </row>
    <row r="109" spans="2:5" ht="12.75">
      <c r="B109" s="77"/>
      <c r="C109" s="77"/>
      <c r="D109" s="77"/>
      <c r="E109" s="77"/>
    </row>
    <row r="111" spans="2:6" ht="12.75">
      <c r="B111" s="77" t="s">
        <v>165</v>
      </c>
      <c r="C111" s="77"/>
      <c r="D111" s="77"/>
      <c r="E111" s="77"/>
      <c r="F111" s="77"/>
    </row>
    <row r="112" spans="2:6" ht="12.75">
      <c r="B112" s="88"/>
      <c r="C112" s="88"/>
      <c r="D112" s="88"/>
      <c r="E112" s="88"/>
      <c r="F112" s="88"/>
    </row>
    <row r="113" spans="2:6" ht="12.75">
      <c r="B113" s="88"/>
      <c r="C113" s="88"/>
      <c r="D113" s="88"/>
      <c r="E113" s="88"/>
      <c r="F113" s="88"/>
    </row>
    <row r="114" spans="2:6" ht="12.75">
      <c r="B114" s="88"/>
      <c r="C114" s="88"/>
      <c r="D114" s="88"/>
      <c r="E114" s="88"/>
      <c r="F114" s="88"/>
    </row>
    <row r="115" spans="2:6" ht="12.75">
      <c r="B115" s="88"/>
      <c r="C115" s="88"/>
      <c r="D115" s="88"/>
      <c r="E115" s="88"/>
      <c r="F115" s="88"/>
    </row>
    <row r="116" spans="2:6" ht="12.75">
      <c r="B116" s="88"/>
      <c r="C116" s="88"/>
      <c r="D116" s="88"/>
      <c r="E116" s="88"/>
      <c r="F116" s="88"/>
    </row>
    <row r="117" spans="2:6" ht="12.75">
      <c r="B117" s="88"/>
      <c r="C117" s="88"/>
      <c r="D117" s="88"/>
      <c r="E117" s="88"/>
      <c r="F117" s="88"/>
    </row>
    <row r="118" spans="2:6" ht="12.75">
      <c r="B118" s="88"/>
      <c r="C118" s="88"/>
      <c r="D118" s="88"/>
      <c r="E118" s="88"/>
      <c r="F118" s="88"/>
    </row>
  </sheetData>
  <sheetProtection/>
  <mergeCells count="14"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09:E109"/>
    <mergeCell ref="B10:F11"/>
    <mergeCell ref="E13:E14"/>
    <mergeCell ref="F13:F14"/>
    <mergeCell ref="B13:C14"/>
    <mergeCell ref="D13:D1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ФУ</cp:lastModifiedBy>
  <cp:lastPrinted>2016-02-15T06:46:13Z</cp:lastPrinted>
  <dcterms:created xsi:type="dcterms:W3CDTF">2000-04-20T02:38:47Z</dcterms:created>
  <dcterms:modified xsi:type="dcterms:W3CDTF">2016-04-11T07:03:44Z</dcterms:modified>
  <cp:category/>
  <cp:version/>
  <cp:contentType/>
  <cp:contentStatus/>
</cp:coreProperties>
</file>