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1'!$A$1:$F$114</definedName>
  </definedNames>
  <calcPr fullCalcOnLoad="1"/>
</workbook>
</file>

<file path=xl/sharedStrings.xml><?xml version="1.0" encoding="utf-8"?>
<sst xmlns="http://schemas.openxmlformats.org/spreadsheetml/2006/main" count="199" uniqueCount="195">
  <si>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</si>
  <si>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</si>
  <si>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</si>
  <si>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</si>
  <si>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</si>
  <si>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</si>
  <si>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</si>
  <si>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</si>
  <si>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</si>
  <si>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</si>
  <si>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</si>
  <si>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</si>
  <si>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</si>
  <si>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</si>
  <si>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</si>
  <si>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</si>
  <si>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</si>
  <si>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</si>
  <si>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</si>
  <si>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</si>
  <si>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</si>
  <si>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</si>
  <si>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</si>
  <si>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</si>
  <si>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</si>
  <si>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</si>
  <si>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</si>
  <si>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</si>
  <si>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</si>
  <si>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</si>
  <si>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</si>
  <si>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</si>
  <si>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</si>
  <si>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</si>
  <si>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</si>
  <si>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</si>
  <si>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</si>
  <si>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</si>
  <si>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</si>
  <si>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</si>
  <si>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</si>
  <si>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</si>
  <si>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</si>
  <si>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</si>
  <si>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</si>
  <si>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</si>
  <si>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</si>
  <si>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</si>
  <si>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</si>
  <si>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</si>
  <si>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</si>
  <si>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</si>
  <si>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</si>
  <si>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</si>
  <si>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</si>
  <si>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</si>
  <si>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</si>
  <si>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</si>
  <si>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</si>
  <si>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</si>
  <si>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</si>
  <si>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</si>
  <si>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</si>
  <si>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</si>
  <si>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</si>
  <si>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</si>
  <si>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</si>
  <si>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</si>
  <si>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</si>
  <si>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</si>
  <si>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</si>
  <si>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</si>
  <si>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</si>
  <si>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</si>
  <si>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</si>
  <si>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</si>
  <si>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</si>
  <si>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</si>
  <si>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</si>
  <si>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</si>
  <si>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</si>
  <si>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</si>
  <si>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</si>
  <si>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</si>
  <si>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</si>
  <si>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</si>
  <si>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</si>
  <si>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</si>
  <si>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</si>
  <si>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</si>
  <si>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</si>
  <si>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</si>
  <si>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</si>
  <si>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</si>
  <si>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</si>
  <si>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</si>
  <si>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</si>
  <si>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</si>
  <si>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</si>
  <si>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</si>
  <si>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</si>
  <si>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</si>
  <si>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</si>
  <si>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</si>
  <si>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</si>
  <si>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</si>
  <si>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</si>
  <si>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</si>
  <si>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</si>
  <si>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</si>
  <si>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</si>
  <si>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</si>
  <si>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</si>
  <si>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</si>
  <si>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</si>
  <si>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</si>
  <si>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</si>
  <si>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</si>
  <si>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</si>
  <si>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</si>
  <si>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</si>
  <si>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</si>
  <si>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</si>
  <si>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</si>
  <si>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</si>
  <si>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</si>
  <si>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</si>
  <si>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</si>
  <si>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</si>
  <si>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</si>
  <si>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</si>
  <si>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</si>
  <si>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</si>
  <si>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</si>
  <si>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</si>
  <si>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</si>
  <si>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</si>
  <si>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</si>
  <si>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</si>
  <si>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</si>
  <si>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</si>
  <si>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</si>
  <si>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</si>
  <si>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</si>
  <si>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</si>
  <si>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</si>
  <si>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</si>
  <si>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</si>
  <si>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</si>
  <si>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</si>
  <si>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</si>
  <si>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</si>
  <si>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</si>
  <si>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</si>
  <si>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</si>
  <si>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</si>
  <si>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</si>
  <si>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</si>
  <si>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</si>
  <si>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</si>
  <si>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</si>
  <si>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</si>
  <si>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</si>
  <si>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</si>
  <si>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</si>
  <si>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</si>
  <si>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</si>
  <si>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</si>
  <si>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</si>
  <si>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</si>
  <si>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</si>
  <si>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</si>
  <si>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</si>
  <si>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</si>
  <si>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</si>
  <si>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</si>
  <si>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</si>
  <si>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</si>
  <si>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</si>
  <si>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</si>
  <si>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</si>
  <si>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</si>
  <si>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</si>
  <si>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</si>
  <si>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</si>
  <si>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</si>
  <si>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</si>
  <si>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</si>
  <si>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</si>
  <si>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</si>
  <si>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</si>
  <si>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</si>
  <si>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</si>
  <si>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t>план                   
2017 год</t>
  </si>
  <si>
    <t xml:space="preserve"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г. Шарыпово  
на 01.11.2017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</si>
</sst>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1"/>
      <name val="Times New Roman Cyr"/>
      <family val="1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8" fillId="0" borderId="13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9" fillId="0" borderId="15" xfId="0" applyNumberFormat="1" applyFont="1" applyFill="1" applyBorder="1" applyAlignment="1">
      <alignment horizontal="center" vertical="center"/>
    </xf>
    <xf numFmtId="165" fontId="9" fillId="0" borderId="14" xfId="57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3" fontId="10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justify" vertical="top" wrapText="1"/>
    </xf>
    <xf numFmtId="176" fontId="9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5" fillId="0" borderId="15" xfId="0" applyFont="1" applyFill="1" applyBorder="1" applyAlignment="1">
      <alignment horizontal="justify" vertical="top" wrapText="1"/>
    </xf>
    <xf numFmtId="176" fontId="16" fillId="0" borderId="15" xfId="57" applyNumberFormat="1" applyFont="1" applyFill="1" applyBorder="1" applyAlignment="1">
      <alignment horizontal="center" vertical="center"/>
    </xf>
    <xf numFmtId="176" fontId="17" fillId="0" borderId="15" xfId="0" applyNumberFormat="1" applyFont="1" applyFill="1" applyBorder="1" applyAlignment="1">
      <alignment horizontal="center" vertical="center"/>
    </xf>
    <xf numFmtId="165" fontId="16" fillId="0" borderId="16" xfId="57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176" fontId="6" fillId="0" borderId="15" xfId="57" applyNumberFormat="1" applyFont="1" applyFill="1" applyBorder="1" applyAlignment="1">
      <alignment horizontal="center" vertical="center"/>
    </xf>
    <xf numFmtId="165" fontId="6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7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center"/>
    </xf>
    <xf numFmtId="165" fontId="6" fillId="0" borderId="18" xfId="57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1"/>
  <sheetViews>
    <sheetView tabSelected="1" view="pageBreakPreview" zoomScaleSheetLayoutView="100" zoomScalePageLayoutView="0" workbookViewId="0" topLeftCell="B1">
      <selection activeCell="E107" sqref="E107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6"/>
    </row>
    <row r="10" spans="2:6" ht="14.25" customHeight="1">
      <c r="B10" s="79" t="s">
        <v>194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46</v>
      </c>
    </row>
    <row r="13" spans="1:6" ht="12.75" customHeight="1">
      <c r="A13" s="8"/>
      <c r="B13" s="85" t="s">
        <v>5</v>
      </c>
      <c r="C13" s="86"/>
      <c r="D13" s="81" t="s">
        <v>193</v>
      </c>
      <c r="E13" s="81" t="s">
        <v>55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56</v>
      </c>
      <c r="C15" s="12" t="s">
        <v>182</v>
      </c>
      <c r="D15" s="13">
        <f>D16+D20+D22+D25+D32+D33+D40+D42+D44+D47+D48+D19</f>
        <v>196982.90000000002</v>
      </c>
      <c r="E15" s="13">
        <f>E16++E19+E20+E22+E25+E32+E33+E40+E42+E44+E47+E48</f>
        <v>145859.69999999998</v>
      </c>
      <c r="F15" s="14">
        <f aca="true" t="shared" si="0" ref="F15:F46">E15/D15</f>
        <v>0.7404688427269573</v>
      </c>
    </row>
    <row r="16" spans="1:6" ht="12.75">
      <c r="A16" s="10"/>
      <c r="B16" s="15" t="s">
        <v>180</v>
      </c>
      <c r="C16" s="16" t="s">
        <v>177</v>
      </c>
      <c r="D16" s="17">
        <v>108894.7</v>
      </c>
      <c r="E16" s="17">
        <v>76755.9</v>
      </c>
      <c r="F16" s="18">
        <f t="shared" si="0"/>
        <v>0.7048635057537235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179</v>
      </c>
      <c r="C19" s="16" t="s">
        <v>167</v>
      </c>
      <c r="D19" s="17">
        <v>1482.4</v>
      </c>
      <c r="E19" s="17">
        <v>1287</v>
      </c>
      <c r="F19" s="18">
        <f t="shared" si="0"/>
        <v>0.8681867242309768</v>
      </c>
    </row>
    <row r="20" spans="1:6" ht="12.75">
      <c r="A20" s="10"/>
      <c r="B20" s="20" t="s">
        <v>178</v>
      </c>
      <c r="C20" s="16" t="s">
        <v>10</v>
      </c>
      <c r="D20" s="17">
        <v>29075</v>
      </c>
      <c r="E20" s="17">
        <v>25723.3</v>
      </c>
      <c r="F20" s="18">
        <f t="shared" si="0"/>
        <v>0.8847222699914016</v>
      </c>
    </row>
    <row r="21" spans="1:6" ht="12.75" customHeight="1" hidden="1">
      <c r="A21" s="10"/>
      <c r="B21" s="19" t="s">
        <v>57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21430</v>
      </c>
      <c r="E22" s="17">
        <v>12279.2</v>
      </c>
      <c r="F22" s="18">
        <f t="shared" si="0"/>
        <v>0.572991133924405</v>
      </c>
    </row>
    <row r="23" spans="1:6" ht="12.75" customHeight="1" hidden="1">
      <c r="A23" s="10"/>
      <c r="B23" s="19" t="s">
        <v>58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59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12274</v>
      </c>
      <c r="E25" s="17">
        <v>8002.2</v>
      </c>
      <c r="F25" s="18">
        <f t="shared" si="0"/>
        <v>0.651963500081473</v>
      </c>
    </row>
    <row r="26" spans="1:6" ht="25.5" customHeight="1" hidden="1">
      <c r="A26" s="10"/>
      <c r="B26" s="19" t="s">
        <v>60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53</v>
      </c>
      <c r="C27" s="16" t="s">
        <v>52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61</v>
      </c>
      <c r="C28" s="16" t="s">
        <v>62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63</v>
      </c>
      <c r="C29" s="23" t="s">
        <v>64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65</v>
      </c>
      <c r="C30" s="24" t="s">
        <v>66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67</v>
      </c>
      <c r="C31" s="16" t="s">
        <v>68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186</v>
      </c>
      <c r="C32" s="16" t="s">
        <v>187</v>
      </c>
      <c r="D32" s="17">
        <v>0</v>
      </c>
      <c r="E32" s="17">
        <v>0.9</v>
      </c>
      <c r="F32" s="18" t="s">
        <v>183</v>
      </c>
    </row>
    <row r="33" spans="1:6" ht="12.75" customHeight="1">
      <c r="A33" s="10"/>
      <c r="B33" s="19" t="s">
        <v>18</v>
      </c>
      <c r="C33" s="16" t="s">
        <v>69</v>
      </c>
      <c r="D33" s="17">
        <v>17100</v>
      </c>
      <c r="E33" s="17">
        <v>14096.8</v>
      </c>
      <c r="F33" s="18">
        <f t="shared" si="0"/>
        <v>0.8243742690058479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81</v>
      </c>
      <c r="C35" s="26" t="s">
        <v>98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101</v>
      </c>
      <c r="C36" s="26" t="s">
        <v>102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80</v>
      </c>
      <c r="C37" s="16" t="s">
        <v>87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97</v>
      </c>
      <c r="C38" s="16" t="s">
        <v>88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97</v>
      </c>
      <c r="C39" s="16" t="s">
        <v>89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181</v>
      </c>
      <c r="C40" s="16" t="s">
        <v>21</v>
      </c>
      <c r="D40" s="17">
        <v>348.6</v>
      </c>
      <c r="E40" s="17">
        <v>230.9</v>
      </c>
      <c r="F40" s="18">
        <f t="shared" si="0"/>
        <v>0.6623637406769937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71</v>
      </c>
      <c r="C42" s="32" t="s">
        <v>72</v>
      </c>
      <c r="D42" s="33">
        <v>100</v>
      </c>
      <c r="E42" s="33">
        <v>127.7</v>
      </c>
      <c r="F42" s="18" t="s">
        <v>183</v>
      </c>
    </row>
    <row r="43" spans="1:6" ht="25.5" hidden="1">
      <c r="A43" s="10"/>
      <c r="B43" s="31" t="s">
        <v>70</v>
      </c>
      <c r="C43" s="32" t="s">
        <v>73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2100</v>
      </c>
      <c r="E44" s="17">
        <v>3014</v>
      </c>
      <c r="F44" s="18">
        <f t="shared" si="0"/>
        <v>1.4352380952380952</v>
      </c>
    </row>
    <row r="45" spans="1:6" ht="12.75" hidden="1">
      <c r="A45" s="10"/>
      <c r="B45" s="19"/>
      <c r="C45" s="16" t="s">
        <v>82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83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4128.2</v>
      </c>
      <c r="E47" s="17">
        <v>3915.8</v>
      </c>
      <c r="F47" s="18">
        <f aca="true" t="shared" si="1" ref="F47:F62">E47/D47</f>
        <v>0.9485490044087013</v>
      </c>
    </row>
    <row r="48" spans="1:6" ht="13.5" customHeight="1">
      <c r="A48" s="10"/>
      <c r="B48" s="19" t="s">
        <v>54</v>
      </c>
      <c r="C48" s="16" t="s">
        <v>99</v>
      </c>
      <c r="D48" s="17">
        <v>50</v>
      </c>
      <c r="E48" s="17">
        <v>426</v>
      </c>
      <c r="F48" s="18" t="s">
        <v>183</v>
      </c>
    </row>
    <row r="49" spans="1:6" ht="25.5" customHeight="1">
      <c r="A49" s="10"/>
      <c r="B49" s="34" t="s">
        <v>28</v>
      </c>
      <c r="C49" s="35" t="s">
        <v>175</v>
      </c>
      <c r="D49" s="36">
        <v>859964</v>
      </c>
      <c r="E49" s="36">
        <v>657866.3</v>
      </c>
      <c r="F49" s="14">
        <f t="shared" si="1"/>
        <v>0.7649928369094521</v>
      </c>
    </row>
    <row r="50" spans="1:6" ht="25.5" hidden="1">
      <c r="A50" s="10"/>
      <c r="B50" s="34" t="s">
        <v>28</v>
      </c>
      <c r="C50" s="35" t="s">
        <v>29</v>
      </c>
      <c r="D50" s="36"/>
      <c r="E50" s="36"/>
      <c r="F50" s="14" t="e">
        <f t="shared" si="1"/>
        <v>#DIV/0!</v>
      </c>
    </row>
    <row r="51" spans="1:6" ht="12.75" hidden="1">
      <c r="A51" s="10"/>
      <c r="B51" s="19" t="s">
        <v>30</v>
      </c>
      <c r="C51" s="16" t="s">
        <v>31</v>
      </c>
      <c r="D51" s="17"/>
      <c r="E51" s="17"/>
      <c r="F51" s="14" t="e">
        <f t="shared" si="1"/>
        <v>#DIV/0!</v>
      </c>
    </row>
    <row r="52" spans="1:6" ht="12.75" hidden="1">
      <c r="A52" s="10"/>
      <c r="B52" s="19" t="s">
        <v>74</v>
      </c>
      <c r="C52" s="16" t="s">
        <v>32</v>
      </c>
      <c r="D52" s="17"/>
      <c r="E52" s="17"/>
      <c r="F52" s="14" t="e">
        <f t="shared" si="1"/>
        <v>#DIV/0!</v>
      </c>
    </row>
    <row r="53" spans="1:6" ht="25.5" hidden="1">
      <c r="A53" s="10"/>
      <c r="B53" s="19" t="s">
        <v>93</v>
      </c>
      <c r="C53" s="16" t="s">
        <v>94</v>
      </c>
      <c r="D53" s="17"/>
      <c r="E53" s="17"/>
      <c r="F53" s="14" t="e">
        <f t="shared" si="1"/>
        <v>#DIV/0!</v>
      </c>
    </row>
    <row r="54" spans="1:6" ht="25.5" hidden="1">
      <c r="A54" s="10"/>
      <c r="B54" s="19" t="s">
        <v>33</v>
      </c>
      <c r="C54" s="16" t="s">
        <v>75</v>
      </c>
      <c r="D54" s="17"/>
      <c r="E54" s="17"/>
      <c r="F54" s="14" t="e">
        <f t="shared" si="1"/>
        <v>#DIV/0!</v>
      </c>
    </row>
    <row r="55" spans="1:6" ht="12.75" customHeight="1" hidden="1">
      <c r="A55" s="10"/>
      <c r="B55" s="19" t="s">
        <v>96</v>
      </c>
      <c r="C55" s="16" t="s">
        <v>95</v>
      </c>
      <c r="D55" s="17"/>
      <c r="E55" s="17"/>
      <c r="F55" s="14" t="e">
        <f t="shared" si="1"/>
        <v>#DIV/0!</v>
      </c>
    </row>
    <row r="56" spans="1:6" ht="12.75" customHeight="1" hidden="1">
      <c r="A56" s="10"/>
      <c r="B56" s="19" t="s">
        <v>84</v>
      </c>
      <c r="C56" s="16" t="s">
        <v>34</v>
      </c>
      <c r="D56" s="17"/>
      <c r="E56" s="17"/>
      <c r="F56" s="14" t="e">
        <f t="shared" si="1"/>
        <v>#DIV/0!</v>
      </c>
    </row>
    <row r="57" spans="1:6" ht="12.75" hidden="1">
      <c r="A57" s="10"/>
      <c r="B57" s="19" t="s">
        <v>85</v>
      </c>
      <c r="C57" s="16" t="s">
        <v>86</v>
      </c>
      <c r="D57" s="17"/>
      <c r="E57" s="17"/>
      <c r="F57" s="14" t="e">
        <f t="shared" si="1"/>
        <v>#DIV/0!</v>
      </c>
    </row>
    <row r="58" spans="1:6" ht="12.75" hidden="1">
      <c r="A58" s="10"/>
      <c r="B58" s="19" t="s">
        <v>103</v>
      </c>
      <c r="C58" s="16" t="s">
        <v>104</v>
      </c>
      <c r="D58" s="17"/>
      <c r="E58" s="17"/>
      <c r="F58" s="14" t="e">
        <f t="shared" si="1"/>
        <v>#DIV/0!</v>
      </c>
    </row>
    <row r="59" spans="1:6" ht="12.75" hidden="1">
      <c r="A59" s="10"/>
      <c r="B59" s="19" t="s">
        <v>76</v>
      </c>
      <c r="C59" s="16" t="s">
        <v>77</v>
      </c>
      <c r="D59" s="17"/>
      <c r="E59" s="17"/>
      <c r="F59" s="14" t="e">
        <f t="shared" si="1"/>
        <v>#DIV/0!</v>
      </c>
    </row>
    <row r="60" spans="1:6" ht="12.75">
      <c r="A60" s="10"/>
      <c r="B60" s="34" t="s">
        <v>190</v>
      </c>
      <c r="C60" s="35" t="s">
        <v>191</v>
      </c>
      <c r="D60" s="36">
        <v>1626.6</v>
      </c>
      <c r="E60" s="36">
        <v>1626.6</v>
      </c>
      <c r="F60" s="14">
        <f t="shared" si="1"/>
        <v>1</v>
      </c>
    </row>
    <row r="61" spans="1:6" ht="12.75">
      <c r="A61" s="10"/>
      <c r="B61" s="34" t="s">
        <v>176</v>
      </c>
      <c r="C61" s="35" t="s">
        <v>100</v>
      </c>
      <c r="D61" s="36">
        <v>-0.9</v>
      </c>
      <c r="E61" s="36">
        <v>-192.6</v>
      </c>
      <c r="F61" s="14">
        <v>0</v>
      </c>
    </row>
    <row r="62" spans="1:6" ht="12.75">
      <c r="A62" s="10"/>
      <c r="B62" s="37"/>
      <c r="C62" s="38" t="s">
        <v>1</v>
      </c>
      <c r="D62" s="36">
        <f>D15+D49+D60+D61</f>
        <v>1058572.6</v>
      </c>
      <c r="E62" s="36">
        <f>E15+E49+E60+E61</f>
        <v>805160</v>
      </c>
      <c r="F62" s="14">
        <f t="shared" si="1"/>
        <v>0.7606091448049949</v>
      </c>
    </row>
    <row r="63" spans="1:6" ht="18" customHeight="1">
      <c r="A63" s="10"/>
      <c r="B63" s="37"/>
      <c r="C63" s="39" t="s">
        <v>128</v>
      </c>
      <c r="D63" s="40"/>
      <c r="E63" s="41"/>
      <c r="F63" s="42"/>
    </row>
    <row r="64" spans="1:6" ht="12.75">
      <c r="A64" s="10"/>
      <c r="B64" s="43" t="s">
        <v>35</v>
      </c>
      <c r="C64" s="44" t="s">
        <v>105</v>
      </c>
      <c r="D64" s="45">
        <f>+D65+D66+D67+D68+D69+D70+D71+D72</f>
        <v>56528.6</v>
      </c>
      <c r="E64" s="45">
        <f>+E65+E66+E67+E68+E69+E70+E71+E72</f>
        <v>39243.899999999994</v>
      </c>
      <c r="F64" s="46">
        <f aca="true" t="shared" si="2" ref="F64:F69">E64/D64</f>
        <v>0.6942308848972024</v>
      </c>
    </row>
    <row r="65" spans="1:6" ht="25.5">
      <c r="A65" s="10"/>
      <c r="B65" s="47" t="s">
        <v>129</v>
      </c>
      <c r="C65" s="48" t="s">
        <v>174</v>
      </c>
      <c r="D65" s="49">
        <v>1127.1</v>
      </c>
      <c r="E65" s="49">
        <v>885.3</v>
      </c>
      <c r="F65" s="50">
        <f t="shared" si="2"/>
        <v>0.7854671280276817</v>
      </c>
    </row>
    <row r="66" spans="1:6" ht="26.25" customHeight="1">
      <c r="A66" s="10"/>
      <c r="B66" s="47" t="s">
        <v>124</v>
      </c>
      <c r="C66" s="51" t="s">
        <v>171</v>
      </c>
      <c r="D66" s="49">
        <v>4530.4</v>
      </c>
      <c r="E66" s="49">
        <v>2712.5</v>
      </c>
      <c r="F66" s="50">
        <f t="shared" si="2"/>
        <v>0.5987330037082819</v>
      </c>
    </row>
    <row r="67" spans="1:6" ht="38.25">
      <c r="A67" s="10"/>
      <c r="B67" s="52" t="s">
        <v>48</v>
      </c>
      <c r="C67" s="51" t="s">
        <v>130</v>
      </c>
      <c r="D67" s="53">
        <v>24338.3</v>
      </c>
      <c r="E67" s="53">
        <v>17750.8</v>
      </c>
      <c r="F67" s="54">
        <f t="shared" si="2"/>
        <v>0.7293360670219367</v>
      </c>
    </row>
    <row r="68" spans="1:6" ht="12.75">
      <c r="A68" s="10"/>
      <c r="B68" s="47" t="s">
        <v>184</v>
      </c>
      <c r="C68" s="51" t="s">
        <v>185</v>
      </c>
      <c r="D68" s="53">
        <v>0</v>
      </c>
      <c r="E68" s="53">
        <v>0</v>
      </c>
      <c r="F68" s="54" t="e">
        <f t="shared" si="2"/>
        <v>#DIV/0!</v>
      </c>
    </row>
    <row r="69" spans="1:6" s="56" customFormat="1" ht="25.5">
      <c r="A69" s="55"/>
      <c r="B69" s="47" t="s">
        <v>125</v>
      </c>
      <c r="C69" s="48" t="s">
        <v>173</v>
      </c>
      <c r="D69" s="49">
        <v>9398.9</v>
      </c>
      <c r="E69" s="49">
        <v>7069.1</v>
      </c>
      <c r="F69" s="50">
        <f t="shared" si="2"/>
        <v>0.7521199289278533</v>
      </c>
    </row>
    <row r="70" spans="1:6" ht="12.75">
      <c r="A70" s="10"/>
      <c r="B70" s="47" t="s">
        <v>126</v>
      </c>
      <c r="C70" s="48" t="s">
        <v>172</v>
      </c>
      <c r="D70" s="49">
        <v>0</v>
      </c>
      <c r="E70" s="49">
        <v>0</v>
      </c>
      <c r="F70" s="50">
        <v>0</v>
      </c>
    </row>
    <row r="71" spans="1:6" ht="12.75">
      <c r="A71" s="10"/>
      <c r="B71" s="47" t="s">
        <v>127</v>
      </c>
      <c r="C71" s="57" t="s">
        <v>106</v>
      </c>
      <c r="D71" s="49">
        <v>2668.3</v>
      </c>
      <c r="E71" s="49">
        <v>0</v>
      </c>
      <c r="F71" s="50">
        <f aca="true" t="shared" si="3" ref="F71:F106">E71/D71</f>
        <v>0</v>
      </c>
    </row>
    <row r="72" spans="1:6" ht="12.75">
      <c r="A72" s="10"/>
      <c r="B72" s="52" t="s">
        <v>147</v>
      </c>
      <c r="C72" s="51" t="s">
        <v>107</v>
      </c>
      <c r="D72" s="53">
        <v>14465.6</v>
      </c>
      <c r="E72" s="53">
        <v>10826.2</v>
      </c>
      <c r="F72" s="54">
        <f t="shared" si="3"/>
        <v>0.7484100210153745</v>
      </c>
    </row>
    <row r="73" spans="1:6" ht="12.75">
      <c r="A73" s="10"/>
      <c r="B73" s="58" t="s">
        <v>78</v>
      </c>
      <c r="C73" s="44" t="s">
        <v>79</v>
      </c>
      <c r="D73" s="59">
        <f>+D74</f>
        <v>626</v>
      </c>
      <c r="E73" s="59">
        <f>+E74</f>
        <v>495.3</v>
      </c>
      <c r="F73" s="46">
        <f t="shared" si="3"/>
        <v>0.7912140575079872</v>
      </c>
    </row>
    <row r="74" spans="1:6" ht="12.75">
      <c r="A74" s="10"/>
      <c r="B74" s="52" t="s">
        <v>90</v>
      </c>
      <c r="C74" s="51" t="s">
        <v>108</v>
      </c>
      <c r="D74" s="53">
        <v>626</v>
      </c>
      <c r="E74" s="53">
        <v>495.3</v>
      </c>
      <c r="F74" s="54">
        <f t="shared" si="3"/>
        <v>0.7912140575079872</v>
      </c>
    </row>
    <row r="75" spans="1:6" ht="12.75">
      <c r="A75" s="10"/>
      <c r="B75" s="60" t="s">
        <v>36</v>
      </c>
      <c r="C75" s="44" t="s">
        <v>170</v>
      </c>
      <c r="D75" s="61">
        <f>+D76+D77</f>
        <v>3427.8</v>
      </c>
      <c r="E75" s="61">
        <f>+E76+E77</f>
        <v>2442.9</v>
      </c>
      <c r="F75" s="62">
        <f t="shared" si="3"/>
        <v>0.7126728513915631</v>
      </c>
    </row>
    <row r="76" spans="1:6" ht="25.5">
      <c r="A76" s="10"/>
      <c r="B76" s="52" t="s">
        <v>149</v>
      </c>
      <c r="C76" s="51" t="s">
        <v>148</v>
      </c>
      <c r="D76" s="53">
        <v>1607.3</v>
      </c>
      <c r="E76" s="53">
        <v>1105.4</v>
      </c>
      <c r="F76" s="54">
        <f t="shared" si="3"/>
        <v>0.6877371990294283</v>
      </c>
    </row>
    <row r="77" spans="1:6" ht="12.75">
      <c r="A77" s="10"/>
      <c r="B77" s="52" t="s">
        <v>131</v>
      </c>
      <c r="C77" s="51" t="s">
        <v>109</v>
      </c>
      <c r="D77" s="53">
        <v>1820.5</v>
      </c>
      <c r="E77" s="53">
        <v>1337.5</v>
      </c>
      <c r="F77" s="54">
        <f t="shared" si="3"/>
        <v>0.7346882724526229</v>
      </c>
    </row>
    <row r="78" spans="1:6" ht="12.75">
      <c r="A78" s="10">
        <v>79</v>
      </c>
      <c r="B78" s="63" t="s">
        <v>37</v>
      </c>
      <c r="C78" s="44" t="s">
        <v>47</v>
      </c>
      <c r="D78" s="59">
        <f>+D79+D80+D82+D81</f>
        <v>58164.200000000004</v>
      </c>
      <c r="E78" s="59">
        <f>+E79+E80+E82+E81</f>
        <v>45936.8</v>
      </c>
      <c r="F78" s="46">
        <f t="shared" si="3"/>
        <v>0.7897779046217432</v>
      </c>
    </row>
    <row r="79" spans="1:6" ht="12.75">
      <c r="A79" s="10">
        <v>80</v>
      </c>
      <c r="B79" s="64" t="s">
        <v>132</v>
      </c>
      <c r="C79" s="51" t="s">
        <v>110</v>
      </c>
      <c r="D79" s="53">
        <v>207.2</v>
      </c>
      <c r="E79" s="53">
        <v>189.9</v>
      </c>
      <c r="F79" s="54">
        <f t="shared" si="3"/>
        <v>0.9165057915057916</v>
      </c>
    </row>
    <row r="80" spans="1:6" ht="12.75">
      <c r="A80" s="10">
        <v>82</v>
      </c>
      <c r="B80" s="64" t="s">
        <v>38</v>
      </c>
      <c r="C80" s="51" t="s">
        <v>111</v>
      </c>
      <c r="D80" s="53">
        <v>16976.9</v>
      </c>
      <c r="E80" s="53">
        <v>12686.2</v>
      </c>
      <c r="F80" s="54">
        <f t="shared" si="3"/>
        <v>0.7472624566322473</v>
      </c>
    </row>
    <row r="81" spans="1:6" ht="12.75">
      <c r="A81" s="10"/>
      <c r="B81" s="64" t="s">
        <v>165</v>
      </c>
      <c r="C81" s="51" t="s">
        <v>166</v>
      </c>
      <c r="D81" s="53">
        <v>37704.9</v>
      </c>
      <c r="E81" s="53">
        <v>31114.2</v>
      </c>
      <c r="F81" s="54">
        <f t="shared" si="3"/>
        <v>0.8252030903145214</v>
      </c>
    </row>
    <row r="82" spans="1:6" ht="18" customHeight="1">
      <c r="A82" s="10"/>
      <c r="B82" s="52" t="s">
        <v>91</v>
      </c>
      <c r="C82" s="51" t="s">
        <v>49</v>
      </c>
      <c r="D82" s="53">
        <v>3275.2</v>
      </c>
      <c r="E82" s="53">
        <v>1946.5</v>
      </c>
      <c r="F82" s="54">
        <f t="shared" si="3"/>
        <v>0.5943148510014656</v>
      </c>
    </row>
    <row r="83" spans="1:6" ht="12.75">
      <c r="A83" s="10"/>
      <c r="B83" s="65" t="s">
        <v>39</v>
      </c>
      <c r="C83" s="44" t="s">
        <v>0</v>
      </c>
      <c r="D83" s="59">
        <f>+D84+D85+D86+D87</f>
        <v>63479.399999999994</v>
      </c>
      <c r="E83" s="59">
        <f>+E84+E85+E86+E87</f>
        <v>37445.2</v>
      </c>
      <c r="F83" s="46">
        <f t="shared" si="3"/>
        <v>0.589879551476542</v>
      </c>
    </row>
    <row r="84" spans="1:6" ht="12.75">
      <c r="A84" s="10"/>
      <c r="B84" s="52" t="s">
        <v>40</v>
      </c>
      <c r="C84" s="51" t="s">
        <v>112</v>
      </c>
      <c r="D84" s="53">
        <v>7345.1</v>
      </c>
      <c r="E84" s="53">
        <v>4641.4</v>
      </c>
      <c r="F84" s="54">
        <f t="shared" si="3"/>
        <v>0.6319042627057493</v>
      </c>
    </row>
    <row r="85" spans="1:6" ht="12.75">
      <c r="A85" s="10"/>
      <c r="B85" s="52" t="s">
        <v>41</v>
      </c>
      <c r="C85" s="51" t="s">
        <v>113</v>
      </c>
      <c r="D85" s="53">
        <v>3657.2</v>
      </c>
      <c r="E85" s="53">
        <v>1678.2</v>
      </c>
      <c r="F85" s="54">
        <f t="shared" si="3"/>
        <v>0.4588756425680849</v>
      </c>
    </row>
    <row r="86" spans="1:6" ht="12.75">
      <c r="A86" s="10"/>
      <c r="B86" s="52" t="s">
        <v>150</v>
      </c>
      <c r="C86" s="51" t="s">
        <v>151</v>
      </c>
      <c r="D86" s="66">
        <v>31295.9</v>
      </c>
      <c r="E86" s="53">
        <v>22605.4</v>
      </c>
      <c r="F86" s="54">
        <f t="shared" si="3"/>
        <v>0.7223118683278001</v>
      </c>
    </row>
    <row r="87" spans="1:6" ht="14.25" customHeight="1">
      <c r="A87" s="10"/>
      <c r="B87" s="52" t="s">
        <v>92</v>
      </c>
      <c r="C87" s="51" t="s">
        <v>133</v>
      </c>
      <c r="D87" s="53">
        <v>21181.2</v>
      </c>
      <c r="E87" s="53">
        <v>8520.2</v>
      </c>
      <c r="F87" s="54">
        <f t="shared" si="3"/>
        <v>0.4022529412875569</v>
      </c>
    </row>
    <row r="88" spans="1:6" ht="12.75">
      <c r="A88" s="10"/>
      <c r="B88" s="65" t="s">
        <v>42</v>
      </c>
      <c r="C88" s="44" t="s">
        <v>2</v>
      </c>
      <c r="D88" s="59">
        <f>+D89+D90+D91+D92+D93</f>
        <v>696174.1</v>
      </c>
      <c r="E88" s="59">
        <f>+E89+E90+E91+E92+E93</f>
        <v>515420.5</v>
      </c>
      <c r="F88" s="54">
        <f t="shared" si="3"/>
        <v>0.7403614986538569</v>
      </c>
    </row>
    <row r="89" spans="1:6" ht="12.75">
      <c r="A89" s="10"/>
      <c r="B89" s="52" t="s">
        <v>134</v>
      </c>
      <c r="C89" s="51" t="s">
        <v>114</v>
      </c>
      <c r="D89" s="53">
        <v>269051.5</v>
      </c>
      <c r="E89" s="53">
        <v>203431.4</v>
      </c>
      <c r="F89" s="54">
        <f t="shared" si="3"/>
        <v>0.7561058013056979</v>
      </c>
    </row>
    <row r="90" spans="1:6" ht="12.75">
      <c r="A90" s="10"/>
      <c r="B90" s="52" t="s">
        <v>135</v>
      </c>
      <c r="C90" s="51" t="s">
        <v>115</v>
      </c>
      <c r="D90" s="53">
        <v>282293.2</v>
      </c>
      <c r="E90" s="53">
        <v>214218.1</v>
      </c>
      <c r="F90" s="54">
        <f t="shared" si="3"/>
        <v>0.7588496641080975</v>
      </c>
    </row>
    <row r="91" spans="1:6" ht="12.75">
      <c r="A91" s="10"/>
      <c r="B91" s="52" t="s">
        <v>188</v>
      </c>
      <c r="C91" s="51" t="s">
        <v>189</v>
      </c>
      <c r="D91" s="53">
        <v>61780.4</v>
      </c>
      <c r="E91" s="53">
        <v>45130.1</v>
      </c>
      <c r="F91" s="54">
        <f t="shared" si="3"/>
        <v>0.7304921949356106</v>
      </c>
    </row>
    <row r="92" spans="1:6" ht="12.75">
      <c r="A92" s="10"/>
      <c r="B92" s="52" t="s">
        <v>136</v>
      </c>
      <c r="C92" s="51" t="s">
        <v>137</v>
      </c>
      <c r="D92" s="53">
        <v>46764.4</v>
      </c>
      <c r="E92" s="53">
        <v>24674.4</v>
      </c>
      <c r="F92" s="54">
        <f t="shared" si="3"/>
        <v>0.5276321304239977</v>
      </c>
    </row>
    <row r="93" spans="1:6" ht="12.75">
      <c r="A93" s="10"/>
      <c r="B93" s="52" t="s">
        <v>50</v>
      </c>
      <c r="C93" s="51" t="s">
        <v>116</v>
      </c>
      <c r="D93" s="53">
        <v>36284.6</v>
      </c>
      <c r="E93" s="53">
        <v>27966.5</v>
      </c>
      <c r="F93" s="54">
        <f t="shared" si="3"/>
        <v>0.770753983783754</v>
      </c>
    </row>
    <row r="94" spans="1:6" ht="12.75">
      <c r="A94" s="10"/>
      <c r="B94" s="60" t="s">
        <v>43</v>
      </c>
      <c r="C94" s="44" t="s">
        <v>169</v>
      </c>
      <c r="D94" s="61">
        <f>+D95+D96</f>
        <v>88683</v>
      </c>
      <c r="E94" s="61">
        <f>+E95+E96</f>
        <v>47234.3</v>
      </c>
      <c r="F94" s="62">
        <f t="shared" si="3"/>
        <v>0.5326195550443715</v>
      </c>
    </row>
    <row r="95" spans="1:6" ht="12.75">
      <c r="A95" s="10"/>
      <c r="B95" s="52" t="s">
        <v>138</v>
      </c>
      <c r="C95" s="51" t="s">
        <v>117</v>
      </c>
      <c r="D95" s="53">
        <v>76650.5</v>
      </c>
      <c r="E95" s="53">
        <v>39615</v>
      </c>
      <c r="F95" s="54">
        <f t="shared" si="3"/>
        <v>0.5168263742571804</v>
      </c>
    </row>
    <row r="96" spans="1:6" ht="13.5" customHeight="1">
      <c r="A96" s="10"/>
      <c r="B96" s="52" t="s">
        <v>152</v>
      </c>
      <c r="C96" s="51" t="s">
        <v>139</v>
      </c>
      <c r="D96" s="53">
        <v>12032.5</v>
      </c>
      <c r="E96" s="53">
        <v>7619.3</v>
      </c>
      <c r="F96" s="54">
        <f t="shared" si="3"/>
        <v>0.6332266777477665</v>
      </c>
    </row>
    <row r="97" spans="1:6" ht="12.75">
      <c r="A97" s="10"/>
      <c r="B97" s="65" t="s">
        <v>44</v>
      </c>
      <c r="C97" s="44" t="s">
        <v>140</v>
      </c>
      <c r="D97" s="59">
        <f>+D98</f>
        <v>89.6</v>
      </c>
      <c r="E97" s="59">
        <f>+E98</f>
        <v>89.6</v>
      </c>
      <c r="F97" s="46">
        <f t="shared" si="3"/>
        <v>1</v>
      </c>
    </row>
    <row r="98" spans="1:6" ht="12.75">
      <c r="A98" s="10"/>
      <c r="B98" s="52" t="s">
        <v>153</v>
      </c>
      <c r="C98" s="51" t="s">
        <v>154</v>
      </c>
      <c r="D98" s="53">
        <v>89.6</v>
      </c>
      <c r="E98" s="53">
        <v>89.6</v>
      </c>
      <c r="F98" s="54">
        <f t="shared" si="3"/>
        <v>1</v>
      </c>
    </row>
    <row r="99" spans="1:6" ht="12.75">
      <c r="A99" s="10"/>
      <c r="B99" s="65" t="s">
        <v>141</v>
      </c>
      <c r="C99" s="44" t="s">
        <v>45</v>
      </c>
      <c r="D99" s="59">
        <f>+D100+D101+D102+D103+D104</f>
        <v>70353.6</v>
      </c>
      <c r="E99" s="59">
        <f>+E100+E101+E102+E103+E104</f>
        <v>48914.399999999994</v>
      </c>
      <c r="F99" s="46">
        <f t="shared" si="3"/>
        <v>0.6952650610629731</v>
      </c>
    </row>
    <row r="100" spans="1:6" ht="12.75">
      <c r="A100" s="10"/>
      <c r="B100" s="52" t="s">
        <v>142</v>
      </c>
      <c r="C100" s="51" t="s">
        <v>118</v>
      </c>
      <c r="D100" s="53">
        <v>652.6</v>
      </c>
      <c r="E100" s="53">
        <v>465</v>
      </c>
      <c r="F100" s="54">
        <f t="shared" si="3"/>
        <v>0.7125344774747165</v>
      </c>
    </row>
    <row r="101" spans="1:6" ht="12.75">
      <c r="A101" s="10"/>
      <c r="B101" s="52" t="s">
        <v>143</v>
      </c>
      <c r="C101" s="51" t="s">
        <v>119</v>
      </c>
      <c r="D101" s="53">
        <v>40455.8</v>
      </c>
      <c r="E101" s="53">
        <v>29396</v>
      </c>
      <c r="F101" s="54">
        <f t="shared" si="3"/>
        <v>0.7266201632398815</v>
      </c>
    </row>
    <row r="102" spans="1:6" ht="12.75">
      <c r="A102" s="10"/>
      <c r="B102" s="52" t="s">
        <v>144</v>
      </c>
      <c r="C102" s="51" t="s">
        <v>120</v>
      </c>
      <c r="D102" s="53">
        <v>1808.6</v>
      </c>
      <c r="E102" s="53">
        <v>1528.5</v>
      </c>
      <c r="F102" s="54">
        <f t="shared" si="3"/>
        <v>0.845128828928453</v>
      </c>
    </row>
    <row r="103" spans="1:6" ht="12.75">
      <c r="A103" s="10"/>
      <c r="B103" s="52" t="s">
        <v>145</v>
      </c>
      <c r="C103" s="51" t="s">
        <v>121</v>
      </c>
      <c r="D103" s="53">
        <v>9232.4</v>
      </c>
      <c r="E103" s="53">
        <v>5438.6</v>
      </c>
      <c r="F103" s="54">
        <f t="shared" si="3"/>
        <v>0.589077596291322</v>
      </c>
    </row>
    <row r="104" spans="1:6" ht="12.75">
      <c r="A104" s="10"/>
      <c r="B104" s="52" t="s">
        <v>51</v>
      </c>
      <c r="C104" s="51" t="s">
        <v>146</v>
      </c>
      <c r="D104" s="53">
        <v>18204.2</v>
      </c>
      <c r="E104" s="53">
        <v>12086.3</v>
      </c>
      <c r="F104" s="54">
        <f t="shared" si="3"/>
        <v>0.6639292031509212</v>
      </c>
    </row>
    <row r="105" spans="1:6" ht="12.75">
      <c r="A105" s="10"/>
      <c r="B105" s="67" t="s">
        <v>155</v>
      </c>
      <c r="C105" s="44" t="s">
        <v>156</v>
      </c>
      <c r="D105" s="68">
        <f>+D107+D106</f>
        <v>41683.3</v>
      </c>
      <c r="E105" s="68">
        <f>+E107+E106</f>
        <v>28595.5</v>
      </c>
      <c r="F105" s="46">
        <f t="shared" si="3"/>
        <v>0.6860181415578901</v>
      </c>
    </row>
    <row r="106" spans="1:6" ht="12.75">
      <c r="A106" s="10"/>
      <c r="B106" s="52" t="s">
        <v>163</v>
      </c>
      <c r="C106" s="51" t="s">
        <v>164</v>
      </c>
      <c r="D106" s="66">
        <v>41683.3</v>
      </c>
      <c r="E106" s="66">
        <v>28595.5</v>
      </c>
      <c r="F106" s="54">
        <f t="shared" si="3"/>
        <v>0.6860181415578901</v>
      </c>
    </row>
    <row r="107" spans="1:6" ht="12.75">
      <c r="A107" s="10"/>
      <c r="B107" s="52" t="s">
        <v>157</v>
      </c>
      <c r="C107" s="51" t="s">
        <v>158</v>
      </c>
      <c r="D107" s="66">
        <v>0</v>
      </c>
      <c r="E107" s="66">
        <v>0</v>
      </c>
      <c r="F107" s="54">
        <v>0</v>
      </c>
    </row>
    <row r="108" spans="1:6" ht="12.75">
      <c r="A108" s="10"/>
      <c r="B108" s="67" t="s">
        <v>159</v>
      </c>
      <c r="C108" s="44" t="s">
        <v>161</v>
      </c>
      <c r="D108" s="68">
        <f>+D109</f>
        <v>612.5</v>
      </c>
      <c r="E108" s="68">
        <f>+E109</f>
        <v>0</v>
      </c>
      <c r="F108" s="46">
        <f>E108/D108</f>
        <v>0</v>
      </c>
    </row>
    <row r="109" spans="1:6" ht="14.25" customHeight="1">
      <c r="A109" s="10"/>
      <c r="B109" s="52" t="s">
        <v>160</v>
      </c>
      <c r="C109" s="51" t="s">
        <v>162</v>
      </c>
      <c r="D109" s="53">
        <v>612.5</v>
      </c>
      <c r="E109" s="53">
        <v>0</v>
      </c>
      <c r="F109" s="54">
        <f>E109/D109</f>
        <v>0</v>
      </c>
    </row>
    <row r="110" spans="1:6" ht="12.75">
      <c r="A110" s="10"/>
      <c r="B110" s="52"/>
      <c r="C110" s="69" t="s">
        <v>122</v>
      </c>
      <c r="D110" s="70">
        <f>+D99+D97+D94+D88+D83+D78+D75+D73+D64+D108+D105</f>
        <v>1079822.1</v>
      </c>
      <c r="E110" s="70">
        <f>+E99+E97+E94+E88+E83+E78+E75+E73+E64+E108+E105</f>
        <v>765818.4000000001</v>
      </c>
      <c r="F110" s="71">
        <f>E110/D110</f>
        <v>0.7092079334179214</v>
      </c>
    </row>
    <row r="111" spans="1:6" ht="13.5" thickBot="1">
      <c r="A111" s="72"/>
      <c r="B111" s="73"/>
      <c r="C111" s="74" t="s">
        <v>123</v>
      </c>
      <c r="D111" s="75">
        <f>+D62-D110</f>
        <v>-21249.5</v>
      </c>
      <c r="E111" s="75">
        <f>+E62-E110</f>
        <v>39341.59999999986</v>
      </c>
      <c r="F111" s="76"/>
    </row>
    <row r="112" spans="2:5" ht="12.75">
      <c r="B112" s="78"/>
      <c r="C112" s="78"/>
      <c r="D112" s="78"/>
      <c r="E112" s="78"/>
    </row>
    <row r="114" spans="2:6" ht="12.75">
      <c r="B114" s="78" t="s">
        <v>192</v>
      </c>
      <c r="C114" s="78"/>
      <c r="D114" s="78"/>
      <c r="E114" s="78"/>
      <c r="F114" s="78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  <row r="121" spans="2:6" ht="12.75">
      <c r="B121" s="77"/>
      <c r="C121" s="77"/>
      <c r="D121" s="77"/>
      <c r="E121" s="77"/>
      <c r="F121" s="77"/>
    </row>
  </sheetData>
  <sheetProtection/>
  <mergeCells count="14">
    <mergeCell ref="B112:E112"/>
    <mergeCell ref="B10:F11"/>
    <mergeCell ref="E13:E14"/>
    <mergeCell ref="F13:F14"/>
    <mergeCell ref="B13:C14"/>
    <mergeCell ref="D13:D14"/>
    <mergeCell ref="B118:F118"/>
    <mergeCell ref="B119:F119"/>
    <mergeCell ref="B120:F120"/>
    <mergeCell ref="B121:F121"/>
    <mergeCell ref="B114:F114"/>
    <mergeCell ref="B115:F115"/>
    <mergeCell ref="B116:F116"/>
    <mergeCell ref="B117:F117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2017-11-13T06:44:47Z</cp:lastPrinted>
  <dcterms:created xsi:type="dcterms:W3CDTF">2000-04-20T02:38:47Z</dcterms:created>
  <dcterms:modified xsi:type="dcterms:W3CDTF">2017-11-13T06:47:16Z</dcterms:modified>
  <cp:category/>
  <cp:version/>
  <cp:contentType/>
  <cp:contentStatus/>
</cp:coreProperties>
</file>