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<sst xmlns="http://schemas.openxmlformats.org/spreadsheetml/2006/main" count="183" uniqueCount="180">
  <si>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</si>
  <si>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</si>
  <si>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</si>
  <si>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</si>
  <si>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</si>
  <si>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</si>
  <si>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</si>
  <si>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</si>
  <si>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</si>
  <si>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</si>
  <si>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</si>
  <si>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</si>
  <si>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</si>
  <si>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</si>
  <si>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</si>
  <si>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</si>
  <si>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</si>
  <si>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</si>
  <si>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</si>
  <si>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</si>
  <si>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</si>
  <si>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</si>
  <si>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</si>
  <si>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</si>
  <si>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</si>
  <si>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</si>
  <si>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</si>
  <si>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</si>
  <si>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</si>
  <si>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</si>
  <si>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</si>
  <si>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</si>
  <si>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</si>
  <si>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</si>
  <si>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</si>
  <si>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</si>
  <si>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</si>
  <si>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</si>
  <si>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</si>
  <si>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</si>
  <si>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</si>
  <si>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</si>
  <si>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</si>
  <si>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</si>
  <si>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</si>
  <si>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</si>
  <si>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</si>
  <si>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</si>
  <si>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</si>
  <si>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</si>
  <si>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</si>
  <si>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</si>
  <si>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</si>
  <si>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</si>
  <si>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</si>
  <si>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</si>
  <si>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</si>
  <si>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</si>
  <si>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</si>
  <si>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</si>
  <si>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</si>
  <si>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</si>
  <si>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</si>
  <si>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</si>
  <si>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</si>
  <si>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</si>
  <si>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</si>
  <si>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</si>
  <si>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</si>
  <si>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</si>
  <si>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</si>
  <si>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</si>
  <si>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</si>
  <si>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</si>
  <si>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</si>
  <si>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</si>
  <si>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</si>
  <si>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</si>
  <si>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</si>
  <si>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</si>
  <si>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</si>
  <si>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</si>
  <si>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</si>
  <si>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</si>
  <si>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</si>
  <si>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</si>
  <si>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</si>
  <si>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</si>
  <si>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</si>
  <si>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</si>
  <si>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</si>
  <si>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</si>
  <si>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</si>
  <si>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</si>
  <si>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</si>
  <si>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</si>
  <si>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</si>
  <si>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</si>
  <si>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</si>
  <si>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</si>
  <si>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</si>
  <si>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</si>
  <si>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</si>
  <si>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</si>
  <si>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</si>
  <si>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</si>
  <si>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</si>
  <si>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</si>
  <si>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</si>
  <si>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</si>
  <si>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</si>
  <si>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</si>
  <si>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</si>
  <si>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</si>
  <si>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</si>
  <si>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</si>
  <si>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</si>
  <si>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</si>
  <si>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</si>
  <si>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</si>
  <si>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</si>
  <si>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</si>
  <si>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</si>
  <si>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</si>
  <si>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</si>
  <si>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</si>
  <si>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</si>
  <si>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</si>
  <si>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</si>
  <si>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</si>
  <si>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</si>
  <si>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</si>
  <si>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</si>
  <si>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</si>
  <si>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</si>
  <si>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</si>
  <si>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</si>
  <si>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</si>
  <si>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</si>
  <si>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</si>
  <si>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</si>
  <si>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</si>
  <si>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</si>
  <si>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</si>
  <si>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</si>
  <si>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</si>
  <si>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</si>
  <si>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</si>
  <si>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</si>
  <si>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</si>
  <si>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</si>
  <si>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</si>
  <si>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</si>
  <si>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</si>
  <si>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</si>
  <si>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</si>
  <si>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</si>
  <si>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</si>
  <si>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</si>
  <si>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</si>
  <si>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</si>
  <si>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</si>
  <si>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</si>
  <si>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</si>
  <si>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</si>
  <si>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</si>
  <si>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</si>
  <si>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</si>
  <si>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</si>
  <si>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</si>
  <si>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</si>
  <si>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</si>
  <si>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</si>
  <si>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</si>
  <si>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</si>
  <si>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план  
2018 год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</si>
  <si>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</si>
  <si>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</si>
  <si>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</si>
  <si>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01.09.2018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</si>
</sst>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1">
      <selection activeCell="E73" sqref="E73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8" t="s">
        <v>179</v>
      </c>
      <c r="C10" s="78"/>
      <c r="D10" s="78"/>
      <c r="E10" s="78"/>
      <c r="F10" s="78"/>
    </row>
    <row r="11" spans="2:6" ht="22.5" customHeight="1">
      <c r="B11" s="78"/>
      <c r="C11" s="78"/>
      <c r="D11" s="78"/>
      <c r="E11" s="78"/>
      <c r="F11" s="78"/>
    </row>
    <row r="12" ht="13.5" customHeight="1" thickBot="1">
      <c r="F12" s="7" t="s">
        <v>40</v>
      </c>
    </row>
    <row r="13" spans="1:6" ht="12.75" customHeight="1">
      <c r="A13" s="8"/>
      <c r="B13" s="83" t="s">
        <v>5</v>
      </c>
      <c r="C13" s="84"/>
      <c r="D13" s="79" t="s">
        <v>175</v>
      </c>
      <c r="E13" s="79" t="s">
        <v>49</v>
      </c>
      <c r="F13" s="81" t="s">
        <v>6</v>
      </c>
    </row>
    <row r="14" spans="1:6" ht="25.5" customHeight="1" thickBot="1">
      <c r="A14" s="9"/>
      <c r="B14" s="85"/>
      <c r="C14" s="86"/>
      <c r="D14" s="80"/>
      <c r="E14" s="80"/>
      <c r="F14" s="82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196868.80000000002</v>
      </c>
      <c r="E15" s="13">
        <f>E16++E19+E20+E22+E25+E32+E33+E40+E42+E44+E47+E48</f>
        <v>113981.80000000002</v>
      </c>
      <c r="F15" s="14">
        <f aca="true" t="shared" si="0" ref="F15:F46">E15/D15</f>
        <v>0.5789734076704892</v>
      </c>
    </row>
    <row r="16" spans="1:6" ht="12.75">
      <c r="A16" s="10"/>
      <c r="B16" s="15" t="s">
        <v>161</v>
      </c>
      <c r="C16" s="16" t="s">
        <v>158</v>
      </c>
      <c r="D16" s="17">
        <v>107330.4</v>
      </c>
      <c r="E16" s="17">
        <v>65322</v>
      </c>
      <c r="F16" s="18">
        <f t="shared" si="0"/>
        <v>0.6086066948413498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1548.2</v>
      </c>
      <c r="E19" s="17">
        <v>1063.3</v>
      </c>
      <c r="F19" s="18">
        <f t="shared" si="0"/>
        <v>0.6867975713732075</v>
      </c>
    </row>
    <row r="20" spans="1:6" ht="12.75">
      <c r="A20" s="10"/>
      <c r="B20" s="20" t="s">
        <v>159</v>
      </c>
      <c r="C20" s="16" t="s">
        <v>10</v>
      </c>
      <c r="D20" s="17">
        <v>28084.6</v>
      </c>
      <c r="E20" s="17">
        <v>17877.7</v>
      </c>
      <c r="F20" s="18">
        <f t="shared" si="0"/>
        <v>0.636565947173896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5368</v>
      </c>
      <c r="F22" s="18">
        <f t="shared" si="0"/>
        <v>0.20297198169924754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8258.6</v>
      </c>
      <c r="F25" s="18">
        <f t="shared" si="0"/>
        <v>0.8558134715025907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17020</v>
      </c>
      <c r="E33" s="17">
        <v>12526.7</v>
      </c>
      <c r="F33" s="18">
        <f t="shared" si="0"/>
        <v>0.7359988249118684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318.6</v>
      </c>
      <c r="E40" s="17">
        <v>116.1</v>
      </c>
      <c r="F40" s="18">
        <f t="shared" si="0"/>
        <v>0.3644067796610169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0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570.6</v>
      </c>
      <c r="F44" s="18">
        <f t="shared" si="0"/>
        <v>0.2853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2633.2</v>
      </c>
      <c r="F47" s="18">
        <f aca="true" t="shared" si="1" ref="F47:F53">E47/D47</f>
        <v>0.5984545454545455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245.6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979059.7</v>
      </c>
      <c r="E49" s="36">
        <v>582866.3</v>
      </c>
      <c r="F49" s="14">
        <f t="shared" si="1"/>
        <v>0.5953327463075031</v>
      </c>
    </row>
    <row r="50" spans="1:6" ht="12.75">
      <c r="A50" s="10"/>
      <c r="B50" s="34" t="s">
        <v>176</v>
      </c>
      <c r="C50" s="35" t="s">
        <v>177</v>
      </c>
      <c r="D50" s="36">
        <v>0</v>
      </c>
      <c r="E50" s="36">
        <v>2200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413.4</v>
      </c>
      <c r="E51" s="36">
        <v>413.4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-98.9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1176341.9</v>
      </c>
      <c r="E53" s="36">
        <f>E15+E49+E50+E51+E52</f>
        <v>699362.6000000001</v>
      </c>
      <c r="F53" s="14">
        <f t="shared" si="1"/>
        <v>0.5945232419248181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59323.3</v>
      </c>
      <c r="E55" s="45">
        <f>+E56+E57+E58+E59+E60+E61+E62+E63</f>
        <v>33466.2</v>
      </c>
      <c r="F55" s="46">
        <f aca="true" t="shared" si="2" ref="F55:F60">E55/D55</f>
        <v>0.5641324740869101</v>
      </c>
    </row>
    <row r="56" spans="1:6" ht="25.5">
      <c r="A56" s="10"/>
      <c r="B56" s="47" t="s">
        <v>110</v>
      </c>
      <c r="C56" s="48" t="s">
        <v>155</v>
      </c>
      <c r="D56" s="49">
        <v>1172.2</v>
      </c>
      <c r="E56" s="49">
        <v>721.3</v>
      </c>
      <c r="F56" s="50">
        <f t="shared" si="2"/>
        <v>0.6153386794062446</v>
      </c>
    </row>
    <row r="57" spans="1:6" ht="26.25" customHeight="1">
      <c r="A57" s="10"/>
      <c r="B57" s="47" t="s">
        <v>105</v>
      </c>
      <c r="C57" s="51" t="s">
        <v>152</v>
      </c>
      <c r="D57" s="49">
        <v>4862.6</v>
      </c>
      <c r="E57" s="49">
        <v>1987.8</v>
      </c>
      <c r="F57" s="50">
        <f t="shared" si="2"/>
        <v>0.40879364948792823</v>
      </c>
    </row>
    <row r="58" spans="1:6" ht="38.25">
      <c r="A58" s="10"/>
      <c r="B58" s="52" t="s">
        <v>42</v>
      </c>
      <c r="C58" s="51" t="s">
        <v>111</v>
      </c>
      <c r="D58" s="53">
        <v>24157</v>
      </c>
      <c r="E58" s="53">
        <v>14469.1</v>
      </c>
      <c r="F58" s="54">
        <f t="shared" si="2"/>
        <v>0.5989609636958232</v>
      </c>
    </row>
    <row r="59" spans="1:6" ht="12.75">
      <c r="A59" s="10"/>
      <c r="B59" s="47" t="s">
        <v>165</v>
      </c>
      <c r="C59" s="51" t="s">
        <v>166</v>
      </c>
      <c r="D59" s="53">
        <v>130.8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9731</v>
      </c>
      <c r="E60" s="49">
        <v>5651.4</v>
      </c>
      <c r="F60" s="50">
        <f t="shared" si="2"/>
        <v>0.5807625115609906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1160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18109.7</v>
      </c>
      <c r="E63" s="53">
        <v>10636.6</v>
      </c>
      <c r="F63" s="54">
        <f aca="true" t="shared" si="3" ref="F63:F97">E63/D63</f>
        <v>0.5873426947989199</v>
      </c>
    </row>
    <row r="64" spans="1:6" ht="12.75">
      <c r="A64" s="10"/>
      <c r="B64" s="58" t="s">
        <v>68</v>
      </c>
      <c r="C64" s="44" t="s">
        <v>69</v>
      </c>
      <c r="D64" s="59">
        <f>+D65</f>
        <v>752.2</v>
      </c>
      <c r="E64" s="59">
        <f>+E65</f>
        <v>409</v>
      </c>
      <c r="F64" s="46">
        <f t="shared" si="3"/>
        <v>0.5437383674554639</v>
      </c>
    </row>
    <row r="65" spans="1:6" ht="12.75">
      <c r="A65" s="10"/>
      <c r="B65" s="52" t="s">
        <v>77</v>
      </c>
      <c r="C65" s="51" t="s">
        <v>89</v>
      </c>
      <c r="D65" s="53">
        <v>752.2</v>
      </c>
      <c r="E65" s="53">
        <v>409</v>
      </c>
      <c r="F65" s="54">
        <f t="shared" si="3"/>
        <v>0.5437383674554639</v>
      </c>
    </row>
    <row r="66" spans="1:6" ht="12.75">
      <c r="A66" s="10"/>
      <c r="B66" s="60" t="s">
        <v>30</v>
      </c>
      <c r="C66" s="44" t="s">
        <v>151</v>
      </c>
      <c r="D66" s="61">
        <f>+D67+D68</f>
        <v>3270.2</v>
      </c>
      <c r="E66" s="61">
        <f>+E67+E68</f>
        <v>1680.5</v>
      </c>
      <c r="F66" s="62">
        <f t="shared" si="3"/>
        <v>0.5138829429392698</v>
      </c>
    </row>
    <row r="67" spans="1:6" ht="25.5">
      <c r="A67" s="10"/>
      <c r="B67" s="52" t="s">
        <v>130</v>
      </c>
      <c r="C67" s="51" t="s">
        <v>129</v>
      </c>
      <c r="D67" s="53">
        <v>1712.3</v>
      </c>
      <c r="E67" s="53">
        <v>948.3</v>
      </c>
      <c r="F67" s="54">
        <f t="shared" si="3"/>
        <v>0.5538165041172691</v>
      </c>
    </row>
    <row r="68" spans="1:6" ht="12.75">
      <c r="A68" s="10"/>
      <c r="B68" s="52" t="s">
        <v>112</v>
      </c>
      <c r="C68" s="51" t="s">
        <v>90</v>
      </c>
      <c r="D68" s="53">
        <v>1557.9</v>
      </c>
      <c r="E68" s="53">
        <v>732.2</v>
      </c>
      <c r="F68" s="54">
        <f t="shared" si="3"/>
        <v>0.4699916554335965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58769.8</v>
      </c>
      <c r="E69" s="59">
        <f>+E70+E71+E73+E72</f>
        <v>21982.4</v>
      </c>
      <c r="F69" s="46">
        <f t="shared" si="3"/>
        <v>0.3740424503741718</v>
      </c>
    </row>
    <row r="70" spans="1:6" ht="12.75">
      <c r="A70" s="10">
        <v>80</v>
      </c>
      <c r="B70" s="64" t="s">
        <v>113</v>
      </c>
      <c r="C70" s="51" t="s">
        <v>91</v>
      </c>
      <c r="D70" s="53">
        <v>226.2</v>
      </c>
      <c r="E70" s="53">
        <v>54.7</v>
      </c>
      <c r="F70" s="54">
        <f t="shared" si="3"/>
        <v>0.2418213969938108</v>
      </c>
    </row>
    <row r="71" spans="1:6" ht="12.75">
      <c r="A71" s="10">
        <v>82</v>
      </c>
      <c r="B71" s="64" t="s">
        <v>32</v>
      </c>
      <c r="C71" s="51" t="s">
        <v>92</v>
      </c>
      <c r="D71" s="53">
        <v>16995</v>
      </c>
      <c r="E71" s="53">
        <v>9861.9</v>
      </c>
      <c r="F71" s="54">
        <f t="shared" si="3"/>
        <v>0.5802824360105914</v>
      </c>
    </row>
    <row r="72" spans="1:6" ht="12.75">
      <c r="A72" s="10"/>
      <c r="B72" s="64" t="s">
        <v>146</v>
      </c>
      <c r="C72" s="51" t="s">
        <v>147</v>
      </c>
      <c r="D72" s="53">
        <v>36447.6</v>
      </c>
      <c r="E72" s="53">
        <v>10501.5</v>
      </c>
      <c r="F72" s="54">
        <f t="shared" si="3"/>
        <v>0.28812596714186944</v>
      </c>
    </row>
    <row r="73" spans="1:6" ht="18" customHeight="1">
      <c r="A73" s="10"/>
      <c r="B73" s="52" t="s">
        <v>78</v>
      </c>
      <c r="C73" s="51" t="s">
        <v>43</v>
      </c>
      <c r="D73" s="53">
        <v>5101</v>
      </c>
      <c r="E73" s="53">
        <v>1564.3</v>
      </c>
      <c r="F73" s="54">
        <f t="shared" si="3"/>
        <v>0.3066653597333856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108679.3</v>
      </c>
      <c r="E74" s="59">
        <f>+E75+E76+E77+E78</f>
        <v>31382</v>
      </c>
      <c r="F74" s="46">
        <f t="shared" si="3"/>
        <v>0.28875784072955935</v>
      </c>
    </row>
    <row r="75" spans="1:6" ht="12.75">
      <c r="A75" s="10"/>
      <c r="B75" s="52" t="s">
        <v>34</v>
      </c>
      <c r="C75" s="51" t="s">
        <v>93</v>
      </c>
      <c r="D75" s="53">
        <v>5893</v>
      </c>
      <c r="E75" s="53">
        <v>3178.2</v>
      </c>
      <c r="F75" s="54">
        <f t="shared" si="3"/>
        <v>0.5393178347191583</v>
      </c>
    </row>
    <row r="76" spans="1:6" ht="12.75">
      <c r="A76" s="10"/>
      <c r="B76" s="52" t="s">
        <v>35</v>
      </c>
      <c r="C76" s="51" t="s">
        <v>94</v>
      </c>
      <c r="D76" s="53">
        <v>47653.6</v>
      </c>
      <c r="E76" s="53">
        <v>6336.4</v>
      </c>
      <c r="F76" s="54">
        <f t="shared" si="3"/>
        <v>0.1329679184783521</v>
      </c>
    </row>
    <row r="77" spans="1:6" ht="12.75">
      <c r="A77" s="10"/>
      <c r="B77" s="52" t="s">
        <v>131</v>
      </c>
      <c r="C77" s="51" t="s">
        <v>132</v>
      </c>
      <c r="D77" s="66">
        <v>34442.9</v>
      </c>
      <c r="E77" s="53">
        <v>14790.9</v>
      </c>
      <c r="F77" s="54">
        <f t="shared" si="3"/>
        <v>0.4294324810047934</v>
      </c>
    </row>
    <row r="78" spans="1:6" ht="14.25" customHeight="1">
      <c r="A78" s="10"/>
      <c r="B78" s="52" t="s">
        <v>79</v>
      </c>
      <c r="C78" s="51" t="s">
        <v>114</v>
      </c>
      <c r="D78" s="53">
        <v>20689.8</v>
      </c>
      <c r="E78" s="53">
        <v>7076.5</v>
      </c>
      <c r="F78" s="54">
        <f t="shared" si="3"/>
        <v>0.3420284391342594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715203.6000000001</v>
      </c>
      <c r="E79" s="59">
        <f>+E80+E81+E82+E83+E84</f>
        <v>434990.49999999994</v>
      </c>
      <c r="F79" s="54">
        <f t="shared" si="3"/>
        <v>0.6082051320770755</v>
      </c>
    </row>
    <row r="80" spans="1:6" ht="12.75">
      <c r="A80" s="10"/>
      <c r="B80" s="52" t="s">
        <v>115</v>
      </c>
      <c r="C80" s="51" t="s">
        <v>95</v>
      </c>
      <c r="D80" s="53">
        <v>281429</v>
      </c>
      <c r="E80" s="53">
        <v>173291.9</v>
      </c>
      <c r="F80" s="54">
        <f t="shared" si="3"/>
        <v>0.6157570826034275</v>
      </c>
    </row>
    <row r="81" spans="1:6" ht="12.75">
      <c r="A81" s="10"/>
      <c r="B81" s="52" t="s">
        <v>116</v>
      </c>
      <c r="C81" s="51" t="s">
        <v>96</v>
      </c>
      <c r="D81" s="53">
        <v>297076</v>
      </c>
      <c r="E81" s="53">
        <v>188378.1</v>
      </c>
      <c r="F81" s="54">
        <f t="shared" si="3"/>
        <v>0.634107433787987</v>
      </c>
    </row>
    <row r="82" spans="1:6" ht="12.75">
      <c r="A82" s="10"/>
      <c r="B82" s="52" t="s">
        <v>169</v>
      </c>
      <c r="C82" s="51" t="s">
        <v>170</v>
      </c>
      <c r="D82" s="53">
        <v>48305.8</v>
      </c>
      <c r="E82" s="53">
        <v>29977.1</v>
      </c>
      <c r="F82" s="54">
        <f t="shared" si="3"/>
        <v>0.6205693726219211</v>
      </c>
    </row>
    <row r="83" spans="1:6" ht="12.75">
      <c r="A83" s="10"/>
      <c r="B83" s="52" t="s">
        <v>117</v>
      </c>
      <c r="C83" s="51" t="s">
        <v>118</v>
      </c>
      <c r="D83" s="53">
        <v>48687.3</v>
      </c>
      <c r="E83" s="53">
        <v>19427.1</v>
      </c>
      <c r="F83" s="54">
        <f t="shared" si="3"/>
        <v>0.3990178136803642</v>
      </c>
    </row>
    <row r="84" spans="1:6" ht="12.75">
      <c r="A84" s="10"/>
      <c r="B84" s="52" t="s">
        <v>44</v>
      </c>
      <c r="C84" s="51" t="s">
        <v>97</v>
      </c>
      <c r="D84" s="53">
        <v>39705.5</v>
      </c>
      <c r="E84" s="53">
        <v>23916.3</v>
      </c>
      <c r="F84" s="54">
        <f t="shared" si="3"/>
        <v>0.6023422447771719</v>
      </c>
    </row>
    <row r="85" spans="1:6" ht="12.75">
      <c r="A85" s="10"/>
      <c r="B85" s="60" t="s">
        <v>37</v>
      </c>
      <c r="C85" s="44" t="s">
        <v>150</v>
      </c>
      <c r="D85" s="61">
        <f>+D86+D87</f>
        <v>97196.6</v>
      </c>
      <c r="E85" s="61">
        <f>+E86+E87</f>
        <v>43812.3</v>
      </c>
      <c r="F85" s="62">
        <f t="shared" si="3"/>
        <v>0.45075959447141156</v>
      </c>
    </row>
    <row r="86" spans="1:6" ht="12.75">
      <c r="A86" s="10"/>
      <c r="B86" s="52" t="s">
        <v>119</v>
      </c>
      <c r="C86" s="51" t="s">
        <v>98</v>
      </c>
      <c r="D86" s="53">
        <v>77428</v>
      </c>
      <c r="E86" s="53">
        <v>32758.8</v>
      </c>
      <c r="F86" s="54">
        <f t="shared" si="3"/>
        <v>0.4230872552564964</v>
      </c>
    </row>
    <row r="87" spans="1:6" ht="13.5" customHeight="1">
      <c r="A87" s="10"/>
      <c r="B87" s="52" t="s">
        <v>133</v>
      </c>
      <c r="C87" s="51" t="s">
        <v>120</v>
      </c>
      <c r="D87" s="53">
        <v>19768.6</v>
      </c>
      <c r="E87" s="53">
        <v>11053.5</v>
      </c>
      <c r="F87" s="54">
        <f t="shared" si="3"/>
        <v>0.5591442995457443</v>
      </c>
    </row>
    <row r="88" spans="1:6" ht="12.75">
      <c r="A88" s="10"/>
      <c r="B88" s="65" t="s">
        <v>38</v>
      </c>
      <c r="C88" s="44" t="s">
        <v>121</v>
      </c>
      <c r="D88" s="59">
        <f>+D89</f>
        <v>80.6</v>
      </c>
      <c r="E88" s="59">
        <f>+E89</f>
        <v>79.2</v>
      </c>
      <c r="F88" s="46">
        <f t="shared" si="3"/>
        <v>0.9826302729528537</v>
      </c>
    </row>
    <row r="89" spans="1:6" ht="12.75">
      <c r="A89" s="10"/>
      <c r="B89" s="52" t="s">
        <v>134</v>
      </c>
      <c r="C89" s="51" t="s">
        <v>135</v>
      </c>
      <c r="D89" s="53">
        <v>80.6</v>
      </c>
      <c r="E89" s="53">
        <v>79.2</v>
      </c>
      <c r="F89" s="54">
        <f t="shared" si="3"/>
        <v>0.9826302729528537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85662.29999999999</v>
      </c>
      <c r="E90" s="59">
        <f>+E91+E92+E93+E94+E95</f>
        <v>49804.2</v>
      </c>
      <c r="F90" s="46">
        <f t="shared" si="3"/>
        <v>0.5814016200825801</v>
      </c>
    </row>
    <row r="91" spans="1:6" ht="12.75">
      <c r="A91" s="10"/>
      <c r="B91" s="52" t="s">
        <v>123</v>
      </c>
      <c r="C91" s="51" t="s">
        <v>99</v>
      </c>
      <c r="D91" s="53">
        <v>652.6</v>
      </c>
      <c r="E91" s="53">
        <v>358.9</v>
      </c>
      <c r="F91" s="54">
        <f t="shared" si="3"/>
        <v>0.5499540300337112</v>
      </c>
    </row>
    <row r="92" spans="1:6" ht="12.75">
      <c r="A92" s="10"/>
      <c r="B92" s="52" t="s">
        <v>124</v>
      </c>
      <c r="C92" s="51" t="s">
        <v>100</v>
      </c>
      <c r="D92" s="53">
        <v>52377.9</v>
      </c>
      <c r="E92" s="53">
        <v>31623.3</v>
      </c>
      <c r="F92" s="54">
        <f t="shared" si="3"/>
        <v>0.603752727772591</v>
      </c>
    </row>
    <row r="93" spans="1:6" ht="12.75">
      <c r="A93" s="10"/>
      <c r="B93" s="52" t="s">
        <v>125</v>
      </c>
      <c r="C93" s="51" t="s">
        <v>101</v>
      </c>
      <c r="D93" s="53">
        <v>2573.9</v>
      </c>
      <c r="E93" s="53">
        <v>1913.2</v>
      </c>
      <c r="F93" s="54">
        <f t="shared" si="3"/>
        <v>0.7433078208166596</v>
      </c>
    </row>
    <row r="94" spans="1:6" ht="12.75">
      <c r="A94" s="10"/>
      <c r="B94" s="52" t="s">
        <v>126</v>
      </c>
      <c r="C94" s="51" t="s">
        <v>102</v>
      </c>
      <c r="D94" s="53">
        <v>12662.8</v>
      </c>
      <c r="E94" s="53">
        <v>5787.6</v>
      </c>
      <c r="F94" s="54">
        <f t="shared" si="3"/>
        <v>0.4570553116214424</v>
      </c>
    </row>
    <row r="95" spans="1:6" ht="12.75">
      <c r="A95" s="10"/>
      <c r="B95" s="52" t="s">
        <v>45</v>
      </c>
      <c r="C95" s="51" t="s">
        <v>127</v>
      </c>
      <c r="D95" s="53">
        <v>17395.1</v>
      </c>
      <c r="E95" s="53">
        <v>10121.2</v>
      </c>
      <c r="F95" s="54">
        <f t="shared" si="3"/>
        <v>0.5818420129806671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66893.3</v>
      </c>
      <c r="E96" s="68">
        <f>+E99+E98+E97</f>
        <v>34446.8</v>
      </c>
      <c r="F96" s="46">
        <f t="shared" si="3"/>
        <v>0.5149514226387396</v>
      </c>
    </row>
    <row r="97" spans="1:6" ht="12.75">
      <c r="A97" s="10"/>
      <c r="B97" s="52" t="s">
        <v>144</v>
      </c>
      <c r="C97" s="51" t="s">
        <v>145</v>
      </c>
      <c r="D97" s="66">
        <v>28018.2</v>
      </c>
      <c r="E97" s="66">
        <v>15651.7</v>
      </c>
      <c r="F97" s="54">
        <f t="shared" si="3"/>
        <v>0.5586261786981319</v>
      </c>
    </row>
    <row r="98" spans="1:6" ht="12.75">
      <c r="A98" s="10"/>
      <c r="B98" s="52" t="s">
        <v>173</v>
      </c>
      <c r="C98" s="51" t="s">
        <v>174</v>
      </c>
      <c r="D98" s="66">
        <v>3180.8</v>
      </c>
      <c r="E98" s="66">
        <v>1765.6</v>
      </c>
      <c r="F98" s="54">
        <f>E98/D98</f>
        <v>0.5550804828973842</v>
      </c>
    </row>
    <row r="99" spans="1:6" ht="12.75">
      <c r="A99" s="10"/>
      <c r="B99" s="52" t="s">
        <v>138</v>
      </c>
      <c r="C99" s="51" t="s">
        <v>139</v>
      </c>
      <c r="D99" s="66">
        <v>35694.3</v>
      </c>
      <c r="E99" s="66">
        <v>17029.5</v>
      </c>
      <c r="F99" s="54">
        <v>0</v>
      </c>
    </row>
    <row r="100" spans="1:6" ht="12.75">
      <c r="A100" s="10"/>
      <c r="B100" s="67" t="s">
        <v>140</v>
      </c>
      <c r="C100" s="44" t="s">
        <v>142</v>
      </c>
      <c r="D100" s="68">
        <f>+D101</f>
        <v>1500</v>
      </c>
      <c r="E100" s="68">
        <f>+E101</f>
        <v>0</v>
      </c>
      <c r="F100" s="46">
        <f>E100/D100</f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1500</v>
      </c>
      <c r="E101" s="53">
        <v>0</v>
      </c>
      <c r="F101" s="54">
        <f>E101/D101</f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1197331.2000000002</v>
      </c>
      <c r="E102" s="70">
        <f>+E90+E88+E85+E79+E74+E69+E66+E64+E55+E100+E96</f>
        <v>652053.1</v>
      </c>
      <c r="F102" s="71">
        <f>E102/D102</f>
        <v>0.5445887487104653</v>
      </c>
    </row>
    <row r="103" spans="1:6" ht="13.5" thickBot="1">
      <c r="A103" s="72"/>
      <c r="B103" s="73"/>
      <c r="C103" s="74" t="s">
        <v>104</v>
      </c>
      <c r="D103" s="75">
        <f>+D53-D102</f>
        <v>-20989.30000000028</v>
      </c>
      <c r="E103" s="75">
        <f>+E53-E102</f>
        <v>47309.50000000012</v>
      </c>
      <c r="F103" s="76"/>
    </row>
    <row r="104" spans="2:5" ht="12.75">
      <c r="B104" s="77"/>
      <c r="C104" s="77"/>
      <c r="D104" s="77"/>
      <c r="E104" s="77"/>
    </row>
    <row r="106" spans="2:6" ht="12.75">
      <c r="B106" s="77" t="s">
        <v>178</v>
      </c>
      <c r="C106" s="77"/>
      <c r="D106" s="77"/>
      <c r="E106" s="77"/>
      <c r="F106" s="77"/>
    </row>
    <row r="107" spans="2:6" ht="12.75">
      <c r="B107" s="87"/>
      <c r="C107" s="87"/>
      <c r="D107" s="87"/>
      <c r="E107" s="87"/>
      <c r="F107" s="87"/>
    </row>
    <row r="108" spans="2:6" ht="12.75">
      <c r="B108" s="87"/>
      <c r="C108" s="87"/>
      <c r="D108" s="87"/>
      <c r="E108" s="87"/>
      <c r="F108" s="87"/>
    </row>
    <row r="109" spans="2:6" ht="12.75">
      <c r="B109" s="87"/>
      <c r="C109" s="87"/>
      <c r="D109" s="87"/>
      <c r="E109" s="87"/>
      <c r="F109" s="87"/>
    </row>
    <row r="110" spans="2:6" ht="12.75">
      <c r="B110" s="87"/>
      <c r="C110" s="87"/>
      <c r="D110" s="87"/>
      <c r="E110" s="87"/>
      <c r="F110" s="87"/>
    </row>
    <row r="111" spans="2:6" ht="12.75">
      <c r="B111" s="87"/>
      <c r="C111" s="87"/>
      <c r="D111" s="87"/>
      <c r="E111" s="87"/>
      <c r="F111" s="87"/>
    </row>
    <row r="112" spans="2:6" ht="12.75">
      <c r="B112" s="87"/>
      <c r="C112" s="87"/>
      <c r="D112" s="87"/>
      <c r="E112" s="87"/>
      <c r="F112" s="87"/>
    </row>
    <row r="113" spans="2:6" ht="12.75">
      <c r="B113" s="87"/>
      <c r="C113" s="87"/>
      <c r="D113" s="87"/>
      <c r="E113" s="87"/>
      <c r="F113" s="87"/>
    </row>
  </sheetData>
  <sheetProtection/>
  <mergeCells count="14">
    <mergeCell ref="B110:F110"/>
    <mergeCell ref="B111:F111"/>
    <mergeCell ref="B112:F112"/>
    <mergeCell ref="B113:F113"/>
    <mergeCell ref="B106:F106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2018-09-18T07:41:46Z</cp:lastPrinted>
  <dcterms:created xsi:type="dcterms:W3CDTF">2000-04-20T02:38:47Z</dcterms:created>
  <dcterms:modified xsi:type="dcterms:W3CDTF">2018-09-18T07:41:53Z</dcterms:modified>
  <cp:category/>
  <cp:version/>
  <cp:contentType/>
  <cp:contentStatus/>
</cp:coreProperties>
</file>