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<sst xmlns="http://schemas.openxmlformats.org/spreadsheetml/2006/main" count="71" uniqueCount="41">
  <si>
    <t>Ед.изм.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</si>
  <si>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</si>
  <si>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</si>
  <si>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</si>
  <si>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</si>
  <si>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</si>
  <si>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</si>
  <si>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</si>
  <si>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</si>
  <si>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</si>
  <si>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</si>
  <si>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</si>
  <si>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</si>
  <si>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 xml:space="preserve">Согласованно: </t>
  </si>
  <si>
    <t xml:space="preserve">Исполнитель: Экономист МБУ "КЦСОН"                                            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</si>
  <si>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</si>
  <si>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</si>
  <si>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</si>
  <si>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Приложение </t>
  </si>
  <si>
    <t>к приказу УСЗН от  "           "                             2017г.    №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</si>
  <si>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2018 год</t>
  </si>
  <si>
    <t>2018г.</t>
  </si>
  <si>
    <t>2018г</t>
  </si>
  <si>
    <t>Услуга 1: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 ;</t>
  </si>
  <si>
    <t>Услуга 5: Предоставление социального обслуживания в форме социального обслуживания 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</si>
  <si>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9: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</si>
  <si>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12: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</si>
  <si>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</si>
  <si>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13: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</si>
  <si>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11: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</si>
  <si>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10: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</si>
  <si>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8: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</t>
  </si>
  <si>
    <t>Услуга 7: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</si>
  <si>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</si>
  <si>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2: Предоставление социального обслуживания в форме социального обслуживания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</si>
  <si>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</si>
  <si>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травмы,возраста или наличия инвалидности;</t>
  </si>
  <si>
    <t>Андриянова О.В.</t>
  </si>
  <si>
    <t>Приложение</t>
  </si>
  <si>
    <t>Коэффициент выравнивания</t>
  </si>
  <si>
    <t>К Приказу  от 29.12.2018 №133-у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</si>
</sst>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72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3" fillId="0" borderId="0" xfId="0" applyFont="1" applyAlignment="1">
      <alignment horizontal="right"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92" fontId="3" fillId="0" borderId="11" xfId="0" applyNumberFormat="1" applyFont="1" applyBorder="1" applyAlignment="1">
      <alignment horizontal="center"/>
    </xf>
    <xf numFmtId="196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8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3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1.%20&#1053;&#1040;%20&#1044;&#1054;&#1052;&#1059;%20&#1075;&#1088;&#1072;&#1078;&#1076;.%20&#1087;&#1086;&#1083;&#1085;.%20&#1091;&#1090;&#1088;&#1072;&#1090;.%20&#1073;&#1077;&#1089;&#1087;&#1083;.%20%2050%20&#1095;&#1077;&#108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2.%20&#1053;&#1040;%20&#1044;&#1054;&#1052;&#1059;%20&#1043;&#1088;&#1072;&#1078;&#1076;.%20&#1095;&#1072;&#1089;&#1090;&#1080;&#1095;.%20&#1091;&#1090;&#1088;&#1072;&#1090;.%20&#1073;&#1077;&#1089;&#1087;&#1083;.%20243%20&#1095;&#1077;&#108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3.%20&#1053;&#1040;%20&#1044;&#1054;&#1052;&#1059;%20&#1043;&#1088;&#1072;&#1078;&#1076;.&#1087;&#1086;&#1083;&#1085;.%20&#1091;&#1090;&#1088;&#1072;&#1090;.%20&#1087;&#1083;&#1072;&#1090;&#1085;&#1086;%2050&#1095;&#1077;&#1083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4.%20&#1053;&#1040;%20&#1044;&#1054;&#1052;&#1059;%20&#1043;&#1088;&#1072;&#1076;&#1078;.%20&#1095;&#1072;&#1089;&#1090;.%20&#1091;&#1090;&#1088;&#1072;&#1090;.%20&#1087;&#1083;&#1072;&#1090;&#1085;&#1086;%20198%20&#1095;&#1077;&#1083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88;&#1084;&#1072;&#1090;&#1080;&#1074;&#1085;&#1099;&#1077;%20&#1079;&#1072;&#1090;&#1088;&#1072;&#1090;&#1099;%20%202018%20&#1075;&#1086;&#1076;\&#1053;&#1086;&#1074;&#1072;&#1103;%20&#1087;&#1072;&#1087;&#1082;&#1072;\12.%20&#1055;&#1086;&#1083;&#1091;&#1089;&#1090;&#1072;&#1094;.%20&#1043;&#1088;&#1072;&#1078;&#1076;.%20&#1087;&#1086;&#1083;&#1085;.%20&#1091;&#1090;&#1088;&#1072;&#1090;.%20&#1089;&#1087;&#1086;&#1089;&#1086;&#1073;%20.154%20&#1095;&#1077;&#1083;.%20&#1055;&#1083;&#1072;&#1090;&#108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76339.74270088127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3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51712.263464074415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67594.82672409658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8 (2)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1">
        <row r="7">
          <cell r="K7">
            <v>51761.01584757244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10">
        <row r="7">
          <cell r="K7">
            <v>10066.524903921003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A3">
      <selection activeCell="H6" sqref="H6"/>
    </sheetView>
  </sheetViews>
  <sheetFormatPr defaultColWidth="8.7109375" defaultRowHeight="15"/>
  <cols>
    <col min="1" max="1" width="85.28125" style="1" customWidth="1"/>
    <col min="2" max="2" width="26.140625" style="2" customWidth="1"/>
    <col min="3" max="3" width="13.140625" style="2" customWidth="1"/>
    <col min="4" max="4" width="13.57421875" style="64" customWidth="1"/>
    <col min="5" max="5" width="15.140625" style="1" customWidth="1"/>
    <col min="6" max="6" width="12.57421875" style="1" customWidth="1"/>
    <col min="7" max="7" width="13.421875" style="1" customWidth="1"/>
    <col min="8" max="8" width="22.57421875" style="0" customWidth="1"/>
    <col min="9" max="9" width="15.421875" style="0" customWidth="1"/>
    <col min="10" max="10" width="14.57421875" style="0" customWidth="1"/>
    <col min="11" max="11" width="9.140625" style="0" customWidth="1"/>
    <col min="12" max="12" width="18.140625" style="0" customWidth="1"/>
    <col min="13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14" ht="18" customHeight="1" hidden="1">
      <c r="A1"/>
      <c r="B1"/>
      <c r="C1"/>
      <c r="D1" s="58"/>
      <c r="E1" s="3"/>
      <c r="F1"/>
      <c r="G1"/>
      <c r="I1" s="28" t="s">
        <v>18</v>
      </c>
      <c r="J1" s="29"/>
      <c r="K1" s="29"/>
      <c r="L1" s="29"/>
      <c r="M1" s="29"/>
      <c r="N1" s="29"/>
    </row>
    <row r="2" spans="1:14" ht="16.5" customHeight="1" hidden="1">
      <c r="A2"/>
      <c r="B2"/>
      <c r="C2"/>
      <c r="D2" s="58"/>
      <c r="E2" s="3"/>
      <c r="F2"/>
      <c r="G2"/>
      <c r="I2" s="65" t="s">
        <v>19</v>
      </c>
      <c r="J2" s="66"/>
      <c r="K2" s="66"/>
      <c r="L2" s="66"/>
      <c r="M2" s="66"/>
      <c r="N2" s="66"/>
    </row>
    <row r="3" spans="1:14" ht="21" customHeight="1">
      <c r="A3"/>
      <c r="B3"/>
      <c r="C3"/>
      <c r="D3" s="58"/>
      <c r="E3" s="21"/>
      <c r="F3"/>
      <c r="G3"/>
      <c r="H3" s="41" t="s">
        <v>38</v>
      </c>
      <c r="I3" s="48"/>
      <c r="J3" s="29"/>
      <c r="K3" s="29"/>
      <c r="L3" s="29"/>
      <c r="M3" s="29"/>
      <c r="N3" s="29"/>
    </row>
    <row r="4" spans="1:14" ht="15.75" customHeight="1">
      <c r="A4"/>
      <c r="B4"/>
      <c r="C4"/>
      <c r="D4" s="58"/>
      <c r="E4" s="21"/>
      <c r="F4"/>
      <c r="G4"/>
      <c r="H4" s="41" t="s">
        <v>40</v>
      </c>
      <c r="I4" s="48"/>
      <c r="J4" s="29"/>
      <c r="K4" s="29"/>
      <c r="L4" s="29"/>
      <c r="M4" s="29"/>
      <c r="N4" s="27"/>
    </row>
    <row r="5" spans="1:7" ht="5.25" customHeight="1">
      <c r="A5"/>
      <c r="B5"/>
      <c r="C5"/>
      <c r="D5" s="59"/>
      <c r="E5" s="5"/>
      <c r="F5" s="6"/>
      <c r="G5" s="6"/>
    </row>
    <row r="6" spans="1:7" ht="40.5" customHeight="1">
      <c r="A6" s="67" t="s">
        <v>20</v>
      </c>
      <c r="B6" s="67"/>
      <c r="C6" s="67"/>
      <c r="D6" s="67"/>
      <c r="E6" s="67"/>
      <c r="F6" s="15"/>
      <c r="G6" s="15"/>
    </row>
    <row r="7" spans="1:7" s="7" customFormat="1" ht="2.25" customHeight="1">
      <c r="A7" s="68"/>
      <c r="B7" s="68"/>
      <c r="C7" s="68"/>
      <c r="D7" s="68"/>
      <c r="E7" s="68"/>
      <c r="F7" s="17"/>
      <c r="G7" s="17"/>
    </row>
    <row r="8" spans="1:9" ht="131.25" customHeight="1">
      <c r="A8" s="72" t="s">
        <v>12</v>
      </c>
      <c r="B8" s="73" t="s">
        <v>6</v>
      </c>
      <c r="C8" s="73" t="s">
        <v>0</v>
      </c>
      <c r="D8" s="60" t="s">
        <v>4</v>
      </c>
      <c r="E8" s="22" t="s">
        <v>2</v>
      </c>
      <c r="F8" s="18" t="s">
        <v>9</v>
      </c>
      <c r="G8" s="16" t="s">
        <v>10</v>
      </c>
      <c r="H8" s="16" t="s">
        <v>39</v>
      </c>
      <c r="I8" s="16" t="s">
        <v>3</v>
      </c>
    </row>
    <row r="9" spans="1:9" ht="20.25" customHeight="1">
      <c r="A9" s="72"/>
      <c r="B9" s="73"/>
      <c r="C9" s="73"/>
      <c r="D9" s="61" t="s">
        <v>21</v>
      </c>
      <c r="E9" s="8" t="s">
        <v>21</v>
      </c>
      <c r="F9" s="18" t="s">
        <v>22</v>
      </c>
      <c r="G9" s="16" t="s">
        <v>22</v>
      </c>
      <c r="H9" s="16" t="s">
        <v>21</v>
      </c>
      <c r="I9" s="16" t="s">
        <v>21</v>
      </c>
    </row>
    <row r="10" spans="1:9" ht="15.75">
      <c r="A10" s="10" t="s">
        <v>1</v>
      </c>
      <c r="B10" s="10">
        <v>1</v>
      </c>
      <c r="C10" s="10">
        <v>2</v>
      </c>
      <c r="D10" s="62">
        <v>3</v>
      </c>
      <c r="E10" s="11">
        <v>4</v>
      </c>
      <c r="F10" s="19">
        <v>5</v>
      </c>
      <c r="G10" s="20">
        <v>6</v>
      </c>
      <c r="H10" s="20">
        <v>7</v>
      </c>
      <c r="I10" s="20">
        <v>8</v>
      </c>
    </row>
    <row r="11" spans="1:9" ht="15.75" customHeight="1">
      <c r="A11" s="69" t="s">
        <v>11</v>
      </c>
      <c r="B11" s="70"/>
      <c r="C11" s="70"/>
      <c r="D11" s="70"/>
      <c r="E11" s="70"/>
      <c r="F11" s="70"/>
      <c r="G11" s="70"/>
      <c r="H11" s="70"/>
      <c r="I11" s="70"/>
    </row>
    <row r="12" spans="1:16" ht="144" customHeight="1">
      <c r="A12" s="13" t="s">
        <v>23</v>
      </c>
      <c r="B12" s="34" t="s">
        <v>8</v>
      </c>
      <c r="C12" s="35" t="s">
        <v>7</v>
      </c>
      <c r="D12" s="57">
        <v>51</v>
      </c>
      <c r="E12" s="36">
        <f>'[1]Лист11'!$K$7</f>
        <v>76339.74270088127</v>
      </c>
      <c r="F12" s="36"/>
      <c r="G12" s="36">
        <f>D12*F12</f>
        <v>0</v>
      </c>
      <c r="H12" s="54">
        <v>0.983857739</v>
      </c>
      <c r="I12" s="52">
        <f>(D12*E12-G12)*H12</f>
        <v>3830479.7791260704</v>
      </c>
      <c r="J12" s="25"/>
      <c r="L12" s="30"/>
      <c r="P12" s="25"/>
    </row>
    <row r="13" spans="1:12" ht="144" customHeight="1">
      <c r="A13" s="13" t="s">
        <v>34</v>
      </c>
      <c r="B13" s="34" t="s">
        <v>8</v>
      </c>
      <c r="C13" s="35" t="s">
        <v>7</v>
      </c>
      <c r="D13" s="57">
        <v>257</v>
      </c>
      <c r="E13" s="37">
        <f>'[2]Лист11'!$K$7</f>
        <v>51712.263464074415</v>
      </c>
      <c r="F13" s="37"/>
      <c r="G13" s="36">
        <f aca="true" t="shared" si="0" ref="G13:G24">D13*F13</f>
        <v>0</v>
      </c>
      <c r="H13" s="54">
        <v>0.815964499</v>
      </c>
      <c r="I13" s="52">
        <f>(D13*E13-G13)*H13</f>
        <v>10844210.385452207</v>
      </c>
      <c r="J13" s="25"/>
      <c r="L13" s="30"/>
    </row>
    <row r="14" spans="1:16" ht="143.25" customHeight="1">
      <c r="A14" s="14" t="s">
        <v>35</v>
      </c>
      <c r="B14" s="34" t="s">
        <v>8</v>
      </c>
      <c r="C14" s="35" t="s">
        <v>7</v>
      </c>
      <c r="D14" s="57">
        <v>61</v>
      </c>
      <c r="E14" s="36">
        <f>'[3]Лист11'!$K$7</f>
        <v>67594.82672409658</v>
      </c>
      <c r="F14" s="36">
        <v>4315.07</v>
      </c>
      <c r="G14" s="36">
        <f t="shared" si="0"/>
        <v>263219.26999999996</v>
      </c>
      <c r="H14" s="54">
        <v>1.115538337</v>
      </c>
      <c r="I14" s="52">
        <f>(D14*E14-G14)*H14</f>
        <v>4306050.669487559</v>
      </c>
      <c r="J14" s="25"/>
      <c r="L14" s="30"/>
      <c r="P14" s="56"/>
    </row>
    <row r="15" spans="1:16" ht="146.25" customHeight="1">
      <c r="A15" s="13" t="s">
        <v>36</v>
      </c>
      <c r="B15" s="34" t="s">
        <v>8</v>
      </c>
      <c r="C15" s="35" t="s">
        <v>7</v>
      </c>
      <c r="D15" s="57">
        <v>319</v>
      </c>
      <c r="E15" s="36">
        <f>'[4]Лист11'!$K$7</f>
        <v>51761.01584757244</v>
      </c>
      <c r="F15" s="36">
        <v>4315.07</v>
      </c>
      <c r="G15" s="36">
        <f t="shared" si="0"/>
        <v>1376507.3299999998</v>
      </c>
      <c r="H15" s="54">
        <v>0.934018279</v>
      </c>
      <c r="I15" s="52">
        <f>(D15*E15-G15)*H15</f>
        <v>14136606.438858502</v>
      </c>
      <c r="J15" s="25"/>
      <c r="L15" s="51"/>
      <c r="P15" s="56"/>
    </row>
    <row r="16" spans="1:12" ht="146.25" customHeight="1">
      <c r="A16" s="42" t="s">
        <v>24</v>
      </c>
      <c r="B16" s="43" t="s">
        <v>8</v>
      </c>
      <c r="C16" s="44" t="s">
        <v>7</v>
      </c>
      <c r="D16" s="49">
        <v>211</v>
      </c>
      <c r="E16" s="45">
        <v>2330.26</v>
      </c>
      <c r="F16" s="45"/>
      <c r="G16" s="45">
        <f t="shared" si="0"/>
        <v>0</v>
      </c>
      <c r="H16" s="55">
        <v>1.3537396</v>
      </c>
      <c r="I16" s="53">
        <f aca="true" t="shared" si="1" ref="I16:I25">((D16*E16)-G16)*H16</f>
        <v>665613.265702456</v>
      </c>
      <c r="J16" s="50"/>
      <c r="L16" s="51"/>
    </row>
    <row r="17" spans="1:12" ht="141.75" customHeight="1">
      <c r="A17" s="42" t="s">
        <v>33</v>
      </c>
      <c r="B17" s="43" t="s">
        <v>8</v>
      </c>
      <c r="C17" s="44" t="s">
        <v>7</v>
      </c>
      <c r="D17" s="49">
        <v>185</v>
      </c>
      <c r="E17" s="46">
        <v>8681.77</v>
      </c>
      <c r="F17" s="46"/>
      <c r="G17" s="45">
        <f t="shared" si="0"/>
        <v>0</v>
      </c>
      <c r="H17" s="55">
        <v>1.520915516</v>
      </c>
      <c r="I17" s="53">
        <f t="shared" si="1"/>
        <v>2442784.1593785146</v>
      </c>
      <c r="J17" s="50"/>
      <c r="L17" s="51"/>
    </row>
    <row r="18" spans="1:12" ht="144" customHeight="1">
      <c r="A18" s="47" t="s">
        <v>32</v>
      </c>
      <c r="B18" s="43" t="s">
        <v>8</v>
      </c>
      <c r="C18" s="44" t="s">
        <v>7</v>
      </c>
      <c r="D18" s="49">
        <v>1620</v>
      </c>
      <c r="E18" s="45">
        <v>1980.32</v>
      </c>
      <c r="F18" s="45"/>
      <c r="G18" s="45">
        <f t="shared" si="0"/>
        <v>0</v>
      </c>
      <c r="H18" s="55">
        <v>1.757684651</v>
      </c>
      <c r="I18" s="53">
        <f t="shared" si="1"/>
        <v>5638860.470270678</v>
      </c>
      <c r="J18" s="50"/>
      <c r="L18" s="51"/>
    </row>
    <row r="19" spans="1:12" ht="135" customHeight="1">
      <c r="A19" s="42" t="s">
        <v>31</v>
      </c>
      <c r="B19" s="43" t="s">
        <v>8</v>
      </c>
      <c r="C19" s="44" t="s">
        <v>7</v>
      </c>
      <c r="D19" s="49">
        <v>450</v>
      </c>
      <c r="E19" s="45">
        <v>3981.18</v>
      </c>
      <c r="F19" s="45"/>
      <c r="G19" s="45">
        <f t="shared" si="0"/>
        <v>0</v>
      </c>
      <c r="H19" s="55">
        <v>1.496473497</v>
      </c>
      <c r="I19" s="53">
        <f t="shared" si="1"/>
        <v>2680978.660553907</v>
      </c>
      <c r="J19" s="50"/>
      <c r="L19" s="51"/>
    </row>
    <row r="20" spans="1:12" ht="126.75" customHeight="1">
      <c r="A20" s="42" t="s">
        <v>25</v>
      </c>
      <c r="B20" s="43" t="s">
        <v>8</v>
      </c>
      <c r="C20" s="44" t="s">
        <v>7</v>
      </c>
      <c r="D20" s="49">
        <v>40</v>
      </c>
      <c r="E20" s="46">
        <v>30378.7</v>
      </c>
      <c r="F20" s="46"/>
      <c r="G20" s="45">
        <f t="shared" si="0"/>
        <v>0</v>
      </c>
      <c r="H20" s="55">
        <v>1.49756275</v>
      </c>
      <c r="I20" s="53">
        <f t="shared" si="1"/>
        <v>1819760.380537</v>
      </c>
      <c r="J20" s="50"/>
      <c r="L20" s="51"/>
    </row>
    <row r="21" spans="1:12" ht="111" customHeight="1">
      <c r="A21" s="47" t="s">
        <v>30</v>
      </c>
      <c r="B21" s="43" t="s">
        <v>8</v>
      </c>
      <c r="C21" s="44" t="s">
        <v>7</v>
      </c>
      <c r="D21" s="49">
        <v>8</v>
      </c>
      <c r="E21" s="45">
        <v>43056.11</v>
      </c>
      <c r="F21" s="45"/>
      <c r="G21" s="45">
        <f t="shared" si="0"/>
        <v>0</v>
      </c>
      <c r="H21" s="55">
        <v>1.493878714</v>
      </c>
      <c r="I21" s="53">
        <f t="shared" si="1"/>
        <v>514564.8498931404</v>
      </c>
      <c r="J21" s="50"/>
      <c r="L21" s="51"/>
    </row>
    <row r="22" spans="1:12" ht="147" customHeight="1">
      <c r="A22" s="42" t="s">
        <v>29</v>
      </c>
      <c r="B22" s="43" t="s">
        <v>8</v>
      </c>
      <c r="C22" s="44" t="s">
        <v>7</v>
      </c>
      <c r="D22" s="49">
        <v>2</v>
      </c>
      <c r="E22" s="45">
        <v>128372.13</v>
      </c>
      <c r="F22" s="45"/>
      <c r="G22" s="45">
        <f t="shared" si="0"/>
        <v>0</v>
      </c>
      <c r="H22" s="55">
        <v>1.494211906</v>
      </c>
      <c r="I22" s="53">
        <f t="shared" si="1"/>
        <v>383630.3300891596</v>
      </c>
      <c r="J22" s="50"/>
      <c r="L22" s="51"/>
    </row>
    <row r="23" spans="1:12" ht="140.25" customHeight="1">
      <c r="A23" s="47" t="s">
        <v>26</v>
      </c>
      <c r="B23" s="43" t="s">
        <v>8</v>
      </c>
      <c r="C23" s="44" t="s">
        <v>7</v>
      </c>
      <c r="D23" s="49">
        <v>200</v>
      </c>
      <c r="E23" s="45">
        <f>'[5]Лист11'!$K$7</f>
        <v>10066.524903921003</v>
      </c>
      <c r="F23" s="45">
        <v>379.38</v>
      </c>
      <c r="G23" s="45">
        <f>D23*F23</f>
        <v>75876</v>
      </c>
      <c r="H23" s="55">
        <v>0.758178759</v>
      </c>
      <c r="I23" s="53">
        <f t="shared" si="1"/>
        <v>1468917.5003016</v>
      </c>
      <c r="J23" s="25"/>
      <c r="L23" s="51"/>
    </row>
    <row r="24" spans="1:12" ht="142.5" customHeight="1">
      <c r="A24" s="42" t="s">
        <v>28</v>
      </c>
      <c r="B24" s="43" t="s">
        <v>8</v>
      </c>
      <c r="C24" s="44" t="s">
        <v>7</v>
      </c>
      <c r="D24" s="49">
        <v>892</v>
      </c>
      <c r="E24" s="46">
        <v>2060.46</v>
      </c>
      <c r="F24" s="45">
        <v>379.38</v>
      </c>
      <c r="G24" s="45">
        <f t="shared" si="0"/>
        <v>338406.96</v>
      </c>
      <c r="H24" s="55">
        <v>1.383629182</v>
      </c>
      <c r="I24" s="53">
        <f t="shared" si="1"/>
        <v>2074784.2799866917</v>
      </c>
      <c r="J24" s="25"/>
      <c r="L24" s="51"/>
    </row>
    <row r="25" spans="1:12" ht="136.5" customHeight="1">
      <c r="A25" s="47" t="s">
        <v>27</v>
      </c>
      <c r="B25" s="43" t="s">
        <v>8</v>
      </c>
      <c r="C25" s="44" t="s">
        <v>7</v>
      </c>
      <c r="D25" s="49">
        <v>40</v>
      </c>
      <c r="E25" s="45">
        <v>32877.75</v>
      </c>
      <c r="F25" s="45">
        <v>379.38</v>
      </c>
      <c r="G25" s="45">
        <f>D25*F25</f>
        <v>15175.2</v>
      </c>
      <c r="H25" s="55">
        <v>1.492910406</v>
      </c>
      <c r="I25" s="53">
        <f t="shared" si="1"/>
        <v>1940686.190041529</v>
      </c>
      <c r="J25" s="25"/>
      <c r="L25" s="51"/>
    </row>
    <row r="26" spans="1:12" ht="31.5">
      <c r="A26" s="9" t="s">
        <v>5</v>
      </c>
      <c r="B26" s="9"/>
      <c r="C26" s="38"/>
      <c r="D26" s="63">
        <f>SUM(D12:D25)</f>
        <v>4336</v>
      </c>
      <c r="E26" s="39"/>
      <c r="F26" s="39"/>
      <c r="G26" s="39"/>
      <c r="H26" s="40"/>
      <c r="I26" s="52">
        <f>I12+I13+I14+I15+I16+I18+I19+I20+I21+I22+I23+I24+I25+I17</f>
        <v>52747927.35967901</v>
      </c>
      <c r="J26" s="25"/>
      <c r="L26" s="25"/>
    </row>
    <row r="27" spans="1:9" ht="15.75" customHeight="1">
      <c r="A27" s="71"/>
      <c r="B27" s="71"/>
      <c r="C27" s="71"/>
      <c r="D27" s="71"/>
      <c r="E27" s="71"/>
      <c r="F27" s="9"/>
      <c r="G27" s="9"/>
      <c r="H27" s="12"/>
      <c r="I27" s="32"/>
    </row>
    <row r="28" spans="1:9" ht="23.25" customHeight="1">
      <c r="A28" s="4" t="s">
        <v>14</v>
      </c>
      <c r="B28" s="24" t="s">
        <v>37</v>
      </c>
      <c r="I28" s="30"/>
    </row>
    <row r="29" spans="1:9" ht="27.75" customHeight="1">
      <c r="A29" s="4" t="s">
        <v>13</v>
      </c>
      <c r="I29" s="26"/>
    </row>
    <row r="30" spans="1:10" ht="20.25" customHeight="1">
      <c r="A30" s="4" t="s">
        <v>15</v>
      </c>
      <c r="I30" s="33"/>
      <c r="J30" s="26"/>
    </row>
    <row r="31" spans="1:9" ht="23.25" customHeight="1">
      <c r="A31" s="4" t="s">
        <v>16</v>
      </c>
      <c r="B31" s="24" t="s">
        <v>17</v>
      </c>
      <c r="I31" s="31"/>
    </row>
    <row r="32" ht="15">
      <c r="I32" s="26"/>
    </row>
    <row r="33" ht="41.25" customHeight="1">
      <c r="I33" s="26"/>
    </row>
    <row r="34" ht="15">
      <c r="I34" s="26"/>
    </row>
    <row r="38" ht="15">
      <c r="N38" s="25"/>
    </row>
    <row r="39" ht="15">
      <c r="I39" s="23"/>
    </row>
  </sheetData>
  <sheetProtection selectLockedCells="1" selectUnlockedCells="1"/>
  <mergeCells count="8">
    <mergeCell ref="I2:N2"/>
    <mergeCell ref="A6:E6"/>
    <mergeCell ref="A7:E7"/>
    <mergeCell ref="A11:I11"/>
    <mergeCell ref="A27:E27"/>
    <mergeCell ref="A8:A9"/>
    <mergeCell ref="B8:B9"/>
    <mergeCell ref="C8:C9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2018-12-20T08:45:28Z</cp:lastPrinted>
  <dcterms:created xsi:type="dcterms:W3CDTF">2016-01-11T09:41:25Z</dcterms:created>
  <dcterms:modified xsi:type="dcterms:W3CDTF">2019-01-17T07:47:57Z</dcterms:modified>
  <cp:category/>
  <cp:version/>
  <cp:contentType/>
  <cp:contentStatus/>
</cp:coreProperties>
</file>