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<sst xmlns="http://schemas.openxmlformats.org/spreadsheetml/2006/main" count="77" uniqueCount="43">
  <si>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Ед.изм.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</si>
  <si>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</si>
  <si>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</si>
  <si>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</si>
  <si>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</si>
  <si>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</si>
  <si>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</si>
  <si>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</si>
  <si>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</si>
  <si>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</si>
  <si>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</si>
  <si>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</si>
  <si>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</si>
  <si>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 xml:space="preserve">Согласованно: </t>
  </si>
  <si>
    <t xml:space="preserve">Исполнитель: Экономист МБУ "КЦСОН"                                            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</si>
  <si>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</si>
  <si>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</si>
  <si>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</si>
  <si>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Приложение </t>
  </si>
  <si>
    <t>к приказу УСЗН от  "           "                             2017г.    №</t>
  </si>
  <si>
    <t>Андриянова О.В.</t>
  </si>
  <si>
    <t>Приложение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</si>
  <si>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2019 год</t>
  </si>
  <si>
    <t>Коэффициент выравнивания</t>
  </si>
  <si>
    <t>2019г.</t>
  </si>
  <si>
    <t>2019г</t>
  </si>
  <si>
    <t>К Приказу  от  13.05.2019  № 37-У</t>
  </si>
  <si>
    <t>Услуга 1: Предоставление социального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;</t>
  </si>
  <si>
    <t>Услуга 3: Предоставление социального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</si>
  <si>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Услуга 4: Предоставление социального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</si>
  <si>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Услуга 5: Предоставление социального обслуживания в форме социального обслуживания 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услуг.(заочно).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</si>
  <si>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</si>
  <si>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Услуга 7: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</si>
  <si>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Услуга 8: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</t>
  </si>
  <si>
    <t>Услуга 10: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</si>
  <si>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11: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</t>
  </si>
  <si>
    <t>Услуга 12: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социальных. (Очно). Категории потребителей услуги: 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</t>
  </si>
  <si>
    <t>Услуга 13: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</si>
  <si>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</si>
  <si>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Услуга 15: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</t>
  </si>
  <si>
    <t xml:space="preserve">Услуга 16: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социальных. (Очно). Категории потребителей услуги: 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</t>
  </si>
  <si>
    <t>Услуга 2: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</si>
  <si>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Услуга 9: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 том числе под опекой, попечительством), испытывающих трудности в социальной адаптации;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</si>
</sst>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top" wrapText="1"/>
    </xf>
    <xf numFmtId="3" fontId="4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33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 horizontal="left" vertical="top"/>
    </xf>
    <xf numFmtId="172" fontId="7" fillId="33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7" fillId="33" borderId="0" xfId="0" applyNumberFormat="1" applyFont="1" applyFill="1" applyAlignment="1">
      <alignment/>
    </xf>
    <xf numFmtId="0" fontId="9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192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196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60" zoomScaleNormal="80" zoomScalePageLayoutView="0" workbookViewId="0" topLeftCell="A23">
      <selection activeCell="A28" sqref="A28"/>
    </sheetView>
  </sheetViews>
  <sheetFormatPr defaultColWidth="8.7109375" defaultRowHeight="15"/>
  <cols>
    <col min="1" max="1" width="97.421875" style="49" customWidth="1"/>
    <col min="2" max="2" width="26.140625" style="62" customWidth="1"/>
    <col min="3" max="3" width="13.140625" style="62" customWidth="1"/>
    <col min="4" max="4" width="13.57421875" style="63" customWidth="1"/>
    <col min="5" max="5" width="15.140625" style="64" customWidth="1"/>
    <col min="6" max="6" width="12.57421875" style="49" customWidth="1"/>
    <col min="7" max="7" width="16.421875" style="49" customWidth="1"/>
    <col min="8" max="8" width="22.57421875" style="39" customWidth="1"/>
    <col min="9" max="9" width="15.421875" style="39" customWidth="1"/>
    <col min="10" max="10" width="14.57421875" style="39" customWidth="1"/>
    <col min="11" max="11" width="9.140625" style="39" customWidth="1"/>
    <col min="12" max="12" width="18.140625" style="39" customWidth="1"/>
    <col min="13" max="13" width="9.140625" style="39" customWidth="1"/>
    <col min="14" max="14" width="12.7109375" style="39" customWidth="1"/>
    <col min="15" max="15" width="9.140625" style="39" customWidth="1"/>
    <col min="16" max="16" width="15.7109375" style="39" customWidth="1"/>
    <col min="17" max="63" width="9.140625" style="39" customWidth="1"/>
    <col min="64" max="16384" width="8.7109375" style="39" customWidth="1"/>
  </cols>
  <sheetData>
    <row r="1" spans="1:14" ht="18" customHeight="1" hidden="1">
      <c r="A1" s="39"/>
      <c r="B1" s="39"/>
      <c r="C1" s="39"/>
      <c r="D1" s="40"/>
      <c r="E1" s="41"/>
      <c r="F1" s="39"/>
      <c r="G1" s="39"/>
      <c r="I1" s="42" t="s">
        <v>18</v>
      </c>
      <c r="J1" s="43"/>
      <c r="K1" s="43"/>
      <c r="L1" s="43"/>
      <c r="M1" s="43"/>
      <c r="N1" s="43"/>
    </row>
    <row r="2" spans="1:14" ht="16.5" customHeight="1" hidden="1">
      <c r="A2" s="39"/>
      <c r="B2" s="39"/>
      <c r="C2" s="39"/>
      <c r="D2" s="40"/>
      <c r="E2" s="41"/>
      <c r="F2" s="39"/>
      <c r="G2" s="39"/>
      <c r="I2" s="68" t="s">
        <v>19</v>
      </c>
      <c r="J2" s="69"/>
      <c r="K2" s="69"/>
      <c r="L2" s="69"/>
      <c r="M2" s="69"/>
      <c r="N2" s="69"/>
    </row>
    <row r="3" spans="1:14" ht="21" customHeight="1">
      <c r="A3" s="39"/>
      <c r="B3" s="39"/>
      <c r="C3" s="39"/>
      <c r="D3" s="40"/>
      <c r="E3" s="44"/>
      <c r="F3" s="39"/>
      <c r="G3" s="39"/>
      <c r="H3" s="45" t="s">
        <v>21</v>
      </c>
      <c r="I3" s="46"/>
      <c r="J3" s="43"/>
      <c r="K3" s="43"/>
      <c r="L3" s="43"/>
      <c r="M3" s="43"/>
      <c r="N3" s="43"/>
    </row>
    <row r="4" spans="1:14" ht="15.75" customHeight="1">
      <c r="A4" s="39"/>
      <c r="B4" s="39"/>
      <c r="C4" s="39"/>
      <c r="D4" s="40"/>
      <c r="E4" s="44"/>
      <c r="F4" s="39"/>
      <c r="G4" s="39"/>
      <c r="H4" s="68" t="s">
        <v>26</v>
      </c>
      <c r="I4" s="68"/>
      <c r="J4" s="43"/>
      <c r="K4" s="43"/>
      <c r="L4" s="43"/>
      <c r="M4" s="43"/>
      <c r="N4" s="43"/>
    </row>
    <row r="5" spans="1:5" ht="5.25" customHeight="1">
      <c r="A5" s="39"/>
      <c r="B5" s="39"/>
      <c r="C5" s="39"/>
      <c r="D5" s="47"/>
      <c r="E5" s="48"/>
    </row>
    <row r="6" spans="1:7" ht="40.5" customHeight="1">
      <c r="A6" s="70" t="s">
        <v>22</v>
      </c>
      <c r="B6" s="70"/>
      <c r="C6" s="70"/>
      <c r="D6" s="70"/>
      <c r="E6" s="70"/>
      <c r="F6" s="50"/>
      <c r="G6" s="50"/>
    </row>
    <row r="7" spans="1:7" s="52" customFormat="1" ht="2.25" customHeight="1">
      <c r="A7" s="71"/>
      <c r="B7" s="71"/>
      <c r="C7" s="71"/>
      <c r="D7" s="71"/>
      <c r="E7" s="71"/>
      <c r="F7" s="51"/>
      <c r="G7" s="51"/>
    </row>
    <row r="8" spans="1:9" ht="131.25" customHeight="1">
      <c r="A8" s="75" t="s">
        <v>12</v>
      </c>
      <c r="B8" s="76" t="s">
        <v>6</v>
      </c>
      <c r="C8" s="76" t="s">
        <v>0</v>
      </c>
      <c r="D8" s="1" t="s">
        <v>4</v>
      </c>
      <c r="E8" s="2" t="s">
        <v>2</v>
      </c>
      <c r="F8" s="3" t="s">
        <v>9</v>
      </c>
      <c r="G8" s="4" t="s">
        <v>10</v>
      </c>
      <c r="H8" s="4" t="s">
        <v>23</v>
      </c>
      <c r="I8" s="4" t="s">
        <v>3</v>
      </c>
    </row>
    <row r="9" spans="1:9" ht="20.25" customHeight="1">
      <c r="A9" s="75"/>
      <c r="B9" s="76"/>
      <c r="C9" s="76"/>
      <c r="D9" s="5" t="s">
        <v>24</v>
      </c>
      <c r="E9" s="6" t="s">
        <v>24</v>
      </c>
      <c r="F9" s="3" t="s">
        <v>25</v>
      </c>
      <c r="G9" s="4" t="s">
        <v>25</v>
      </c>
      <c r="H9" s="4" t="s">
        <v>24</v>
      </c>
      <c r="I9" s="4" t="s">
        <v>24</v>
      </c>
    </row>
    <row r="10" spans="1:9" ht="18.75">
      <c r="A10" s="7" t="s">
        <v>1</v>
      </c>
      <c r="B10" s="7">
        <v>1</v>
      </c>
      <c r="C10" s="7">
        <v>2</v>
      </c>
      <c r="D10" s="8">
        <v>3</v>
      </c>
      <c r="E10" s="9">
        <v>4</v>
      </c>
      <c r="F10" s="10">
        <v>5</v>
      </c>
      <c r="G10" s="11">
        <v>6</v>
      </c>
      <c r="H10" s="11">
        <v>7</v>
      </c>
      <c r="I10" s="11">
        <v>8</v>
      </c>
    </row>
    <row r="11" spans="1:9" ht="15.75" customHeight="1">
      <c r="A11" s="72" t="s">
        <v>11</v>
      </c>
      <c r="B11" s="73"/>
      <c r="C11" s="73"/>
      <c r="D11" s="73"/>
      <c r="E11" s="73"/>
      <c r="F11" s="73"/>
      <c r="G11" s="73"/>
      <c r="H11" s="73"/>
      <c r="I11" s="73"/>
    </row>
    <row r="12" spans="1:16" ht="188.25" customHeight="1">
      <c r="A12" s="12" t="s">
        <v>27</v>
      </c>
      <c r="B12" s="13" t="s">
        <v>8</v>
      </c>
      <c r="C12" s="14" t="s">
        <v>7</v>
      </c>
      <c r="D12" s="15">
        <v>46</v>
      </c>
      <c r="E12" s="16">
        <v>83732.71</v>
      </c>
      <c r="F12" s="17"/>
      <c r="G12" s="17">
        <f>D12*F12</f>
        <v>0</v>
      </c>
      <c r="H12" s="18">
        <v>1.0300538</v>
      </c>
      <c r="I12" s="19">
        <f>((D12*E12)-G12)*H12</f>
        <v>3967463.0215107077</v>
      </c>
      <c r="L12" s="53"/>
      <c r="P12" s="54"/>
    </row>
    <row r="13" spans="1:12" ht="192" customHeight="1">
      <c r="A13" s="12" t="s">
        <v>41</v>
      </c>
      <c r="B13" s="13" t="s">
        <v>8</v>
      </c>
      <c r="C13" s="14" t="s">
        <v>7</v>
      </c>
      <c r="D13" s="20">
        <v>257</v>
      </c>
      <c r="E13" s="16">
        <v>36891.41</v>
      </c>
      <c r="F13" s="21"/>
      <c r="G13" s="17">
        <f aca="true" t="shared" si="0" ref="G13:G25">D13*F13</f>
        <v>0</v>
      </c>
      <c r="H13" s="18">
        <v>1.0236752</v>
      </c>
      <c r="I13" s="19">
        <f aca="true" t="shared" si="1" ref="I13:I27">((D13*E13)-G13)*H13</f>
        <v>9705559.128078226</v>
      </c>
      <c r="J13" s="55"/>
      <c r="K13" s="55"/>
      <c r="L13" s="53"/>
    </row>
    <row r="14" spans="1:10" ht="191.25" customHeight="1">
      <c r="A14" s="22" t="s">
        <v>28</v>
      </c>
      <c r="B14" s="13" t="s">
        <v>8</v>
      </c>
      <c r="C14" s="14" t="s">
        <v>7</v>
      </c>
      <c r="D14" s="15">
        <v>66</v>
      </c>
      <c r="E14" s="16">
        <v>73723.43</v>
      </c>
      <c r="F14" s="17">
        <v>4315.07</v>
      </c>
      <c r="G14" s="17">
        <f t="shared" si="0"/>
        <v>284794.62</v>
      </c>
      <c r="H14" s="18">
        <v>1.028536</v>
      </c>
      <c r="I14" s="19">
        <f t="shared" si="1"/>
        <v>4711673.799423359</v>
      </c>
      <c r="J14" s="55"/>
    </row>
    <row r="15" spans="1:10" ht="192" customHeight="1">
      <c r="A15" s="12" t="s">
        <v>29</v>
      </c>
      <c r="B15" s="13" t="s">
        <v>8</v>
      </c>
      <c r="C15" s="14" t="s">
        <v>7</v>
      </c>
      <c r="D15" s="15">
        <v>319</v>
      </c>
      <c r="E15" s="16">
        <v>50086.58</v>
      </c>
      <c r="F15" s="17">
        <v>4315.07</v>
      </c>
      <c r="G15" s="17">
        <f t="shared" si="0"/>
        <v>1376507.3299999998</v>
      </c>
      <c r="H15" s="18">
        <v>1.0215226</v>
      </c>
      <c r="I15" s="23">
        <f t="shared" si="1"/>
        <v>14915365.576459195</v>
      </c>
      <c r="J15" s="55"/>
    </row>
    <row r="16" spans="1:10" ht="190.5" customHeight="1">
      <c r="A16" s="24" t="s">
        <v>30</v>
      </c>
      <c r="B16" s="25" t="s">
        <v>8</v>
      </c>
      <c r="C16" s="26" t="s">
        <v>7</v>
      </c>
      <c r="D16" s="27">
        <v>211</v>
      </c>
      <c r="E16" s="16">
        <v>3133.22</v>
      </c>
      <c r="F16" s="16"/>
      <c r="G16" s="16">
        <f t="shared" si="0"/>
        <v>0</v>
      </c>
      <c r="H16" s="18">
        <v>1.0340942</v>
      </c>
      <c r="I16" s="28">
        <f t="shared" si="1"/>
        <v>683649.4167873639</v>
      </c>
      <c r="J16" s="55"/>
    </row>
    <row r="17" spans="1:12" ht="196.5" customHeight="1">
      <c r="A17" s="24" t="s">
        <v>31</v>
      </c>
      <c r="B17" s="25" t="s">
        <v>8</v>
      </c>
      <c r="C17" s="26" t="s">
        <v>7</v>
      </c>
      <c r="D17" s="29">
        <v>70</v>
      </c>
      <c r="E17" s="30">
        <v>12851.54</v>
      </c>
      <c r="F17" s="30"/>
      <c r="G17" s="16">
        <f t="shared" si="0"/>
        <v>0</v>
      </c>
      <c r="H17" s="18">
        <v>1.0255022</v>
      </c>
      <c r="I17" s="28">
        <f t="shared" si="1"/>
        <v>922549.77803716</v>
      </c>
      <c r="J17" s="55"/>
      <c r="L17" s="55"/>
    </row>
    <row r="18" spans="1:12" ht="192.75" customHeight="1">
      <c r="A18" s="31" t="s">
        <v>32</v>
      </c>
      <c r="B18" s="25" t="s">
        <v>8</v>
      </c>
      <c r="C18" s="26" t="s">
        <v>7</v>
      </c>
      <c r="D18" s="27">
        <v>1722</v>
      </c>
      <c r="E18" s="16">
        <v>2931.48</v>
      </c>
      <c r="F18" s="16"/>
      <c r="G18" s="16">
        <f t="shared" si="0"/>
        <v>0</v>
      </c>
      <c r="H18" s="18">
        <v>1.0216131</v>
      </c>
      <c r="I18" s="28">
        <f t="shared" si="1"/>
        <v>5157111.673808135</v>
      </c>
      <c r="J18" s="55"/>
      <c r="L18" s="55"/>
    </row>
    <row r="19" spans="1:12" ht="172.5" customHeight="1">
      <c r="A19" s="24" t="s">
        <v>33</v>
      </c>
      <c r="B19" s="25" t="s">
        <v>8</v>
      </c>
      <c r="C19" s="26" t="s">
        <v>7</v>
      </c>
      <c r="D19" s="27">
        <v>397</v>
      </c>
      <c r="E19" s="16">
        <v>5893.37</v>
      </c>
      <c r="F19" s="16"/>
      <c r="G19" s="16">
        <f t="shared" si="0"/>
        <v>0</v>
      </c>
      <c r="H19" s="18">
        <v>1.0231464</v>
      </c>
      <c r="I19" s="28">
        <f t="shared" si="1"/>
        <v>2393822.778849096</v>
      </c>
      <c r="J19" s="55"/>
      <c r="L19" s="55"/>
    </row>
    <row r="20" spans="1:10" ht="172.5" customHeight="1">
      <c r="A20" s="24" t="s">
        <v>42</v>
      </c>
      <c r="B20" s="25" t="s">
        <v>8</v>
      </c>
      <c r="C20" s="26" t="s">
        <v>7</v>
      </c>
      <c r="D20" s="29">
        <v>40</v>
      </c>
      <c r="E20" s="30">
        <v>44970.07</v>
      </c>
      <c r="F20" s="30"/>
      <c r="G20" s="16">
        <f t="shared" si="0"/>
        <v>0</v>
      </c>
      <c r="H20" s="18">
        <v>1.015438</v>
      </c>
      <c r="I20" s="28">
        <f t="shared" si="1"/>
        <v>1826572.7176264</v>
      </c>
      <c r="J20" s="55"/>
    </row>
    <row r="21" spans="1:10" ht="162" customHeight="1">
      <c r="A21" s="31" t="s">
        <v>34</v>
      </c>
      <c r="B21" s="25" t="s">
        <v>8</v>
      </c>
      <c r="C21" s="26" t="s">
        <v>7</v>
      </c>
      <c r="D21" s="27">
        <v>7</v>
      </c>
      <c r="E21" s="16">
        <v>63735.94</v>
      </c>
      <c r="F21" s="16"/>
      <c r="G21" s="16">
        <f t="shared" si="0"/>
        <v>0</v>
      </c>
      <c r="H21" s="18">
        <v>1.0162949</v>
      </c>
      <c r="I21" s="28">
        <f t="shared" si="1"/>
        <v>453421.57538094197</v>
      </c>
      <c r="J21" s="55"/>
    </row>
    <row r="22" spans="1:10" ht="192.75" customHeight="1">
      <c r="A22" s="24" t="s">
        <v>35</v>
      </c>
      <c r="B22" s="25" t="s">
        <v>8</v>
      </c>
      <c r="C22" s="26" t="s">
        <v>7</v>
      </c>
      <c r="D22" s="27">
        <v>2</v>
      </c>
      <c r="E22" s="16">
        <v>190031.48</v>
      </c>
      <c r="F22" s="16"/>
      <c r="G22" s="16">
        <f t="shared" si="0"/>
        <v>0</v>
      </c>
      <c r="H22" s="18">
        <v>1.0093721</v>
      </c>
      <c r="I22" s="28">
        <f t="shared" si="1"/>
        <v>383624.94806741603</v>
      </c>
      <c r="J22" s="55"/>
    </row>
    <row r="23" spans="1:16" ht="191.25" customHeight="1">
      <c r="A23" s="31" t="s">
        <v>36</v>
      </c>
      <c r="B23" s="25" t="s">
        <v>8</v>
      </c>
      <c r="C23" s="26" t="s">
        <v>7</v>
      </c>
      <c r="D23" s="27">
        <v>40</v>
      </c>
      <c r="E23" s="16">
        <v>66357.43</v>
      </c>
      <c r="F23" s="16"/>
      <c r="G23" s="16">
        <f>D23*F23</f>
        <v>0</v>
      </c>
      <c r="H23" s="18">
        <v>1.0127499</v>
      </c>
      <c r="I23" s="28">
        <f>((D23*E23)-G23)*H23</f>
        <v>2688139.2238702797</v>
      </c>
      <c r="J23" s="55"/>
      <c r="P23" s="56"/>
    </row>
    <row r="24" spans="1:10" ht="190.5" customHeight="1">
      <c r="A24" s="31" t="s">
        <v>37</v>
      </c>
      <c r="B24" s="25" t="s">
        <v>8</v>
      </c>
      <c r="C24" s="26" t="s">
        <v>7</v>
      </c>
      <c r="D24" s="27">
        <v>93</v>
      </c>
      <c r="E24" s="16">
        <v>11004.67</v>
      </c>
      <c r="F24" s="16">
        <v>379.38</v>
      </c>
      <c r="G24" s="16">
        <f>D24*F24</f>
        <v>35282.34</v>
      </c>
      <c r="H24" s="18">
        <v>1.0239528</v>
      </c>
      <c r="I24" s="28">
        <f>((D24*E24)-G24)*H24</f>
        <v>1011820.9765070161</v>
      </c>
      <c r="J24" s="55"/>
    </row>
    <row r="25" spans="1:12" ht="188.25" customHeight="1">
      <c r="A25" s="24" t="s">
        <v>38</v>
      </c>
      <c r="B25" s="25" t="s">
        <v>8</v>
      </c>
      <c r="C25" s="26" t="s">
        <v>7</v>
      </c>
      <c r="D25" s="29">
        <v>1031</v>
      </c>
      <c r="E25" s="30">
        <v>2703.01</v>
      </c>
      <c r="F25" s="16">
        <v>379.38</v>
      </c>
      <c r="G25" s="16">
        <f t="shared" si="0"/>
        <v>391140.77999999997</v>
      </c>
      <c r="H25" s="18">
        <v>1.0323051</v>
      </c>
      <c r="I25" s="32">
        <f t="shared" si="1"/>
        <v>2473054.6475979034</v>
      </c>
      <c r="J25" s="55"/>
      <c r="L25" s="55"/>
    </row>
    <row r="26" spans="1:16" ht="171" customHeight="1">
      <c r="A26" s="31" t="s">
        <v>39</v>
      </c>
      <c r="B26" s="25" t="s">
        <v>8</v>
      </c>
      <c r="C26" s="26" t="s">
        <v>7</v>
      </c>
      <c r="D26" s="27">
        <v>25</v>
      </c>
      <c r="E26" s="16">
        <v>48486.57</v>
      </c>
      <c r="F26" s="16">
        <v>379.38</v>
      </c>
      <c r="G26" s="16">
        <f>D26*F26</f>
        <v>9484.5</v>
      </c>
      <c r="H26" s="18">
        <v>1.0064622</v>
      </c>
      <c r="I26" s="28">
        <f t="shared" si="1"/>
        <v>1210451.7070804501</v>
      </c>
      <c r="J26" s="55"/>
      <c r="P26" s="56"/>
    </row>
    <row r="27" spans="1:16" ht="190.5" customHeight="1">
      <c r="A27" s="31" t="s">
        <v>40</v>
      </c>
      <c r="B27" s="25" t="s">
        <v>8</v>
      </c>
      <c r="C27" s="26" t="s">
        <v>7</v>
      </c>
      <c r="D27" s="27">
        <v>10</v>
      </c>
      <c r="E27" s="16">
        <v>130213.13</v>
      </c>
      <c r="F27" s="16">
        <v>379.38</v>
      </c>
      <c r="G27" s="16">
        <f>D27*F27</f>
        <v>3793.8</v>
      </c>
      <c r="H27" s="18">
        <v>1.007988</v>
      </c>
      <c r="I27" s="28">
        <f t="shared" si="1"/>
        <v>1308708.6199500002</v>
      </c>
      <c r="J27" s="55"/>
      <c r="P27" s="56"/>
    </row>
    <row r="28" spans="1:12" ht="37.5">
      <c r="A28" s="33" t="s">
        <v>5</v>
      </c>
      <c r="B28" s="33"/>
      <c r="C28" s="34"/>
      <c r="D28" s="35">
        <f>SUM(D12:D27)</f>
        <v>4336</v>
      </c>
      <c r="E28" s="36"/>
      <c r="F28" s="37"/>
      <c r="G28" s="37"/>
      <c r="H28" s="38"/>
      <c r="I28" s="19">
        <f>I12+I13+I14+I15+I16+I18+I19+I20+I21+I22+I24+I25+I26+I17+I23+I27</f>
        <v>53812989.58903366</v>
      </c>
      <c r="J28" s="54"/>
      <c r="L28" s="54"/>
    </row>
    <row r="29" spans="1:9" ht="15.75" customHeight="1">
      <c r="A29" s="74"/>
      <c r="B29" s="74"/>
      <c r="C29" s="74"/>
      <c r="D29" s="74"/>
      <c r="E29" s="74"/>
      <c r="F29" s="57"/>
      <c r="G29" s="57"/>
      <c r="H29" s="58"/>
      <c r="I29" s="59"/>
    </row>
    <row r="30" spans="1:2" ht="23.25" customHeight="1">
      <c r="A30" s="60" t="s">
        <v>14</v>
      </c>
      <c r="B30" s="61" t="s">
        <v>20</v>
      </c>
    </row>
    <row r="31" spans="1:9" ht="27.75" customHeight="1">
      <c r="A31" s="60" t="s">
        <v>13</v>
      </c>
      <c r="I31" s="55"/>
    </row>
    <row r="32" spans="1:10" ht="20.25" customHeight="1">
      <c r="A32" s="60" t="s">
        <v>15</v>
      </c>
      <c r="I32" s="65"/>
      <c r="J32" s="55"/>
    </row>
    <row r="33" spans="1:9" ht="23.25" customHeight="1">
      <c r="A33" s="60" t="s">
        <v>16</v>
      </c>
      <c r="B33" s="61" t="s">
        <v>17</v>
      </c>
      <c r="I33" s="66"/>
    </row>
    <row r="34" ht="17.25">
      <c r="I34" s="55"/>
    </row>
    <row r="35" ht="41.25" customHeight="1">
      <c r="I35" s="55"/>
    </row>
    <row r="36" ht="17.25">
      <c r="I36" s="55"/>
    </row>
    <row r="40" ht="17.25">
      <c r="N40" s="54"/>
    </row>
    <row r="41" ht="17.25">
      <c r="I41" s="67"/>
    </row>
  </sheetData>
  <sheetProtection selectLockedCells="1" selectUnlockedCells="1"/>
  <mergeCells count="9">
    <mergeCell ref="I2:N2"/>
    <mergeCell ref="A6:E6"/>
    <mergeCell ref="A7:E7"/>
    <mergeCell ref="A11:I11"/>
    <mergeCell ref="A29:E29"/>
    <mergeCell ref="A8:A9"/>
    <mergeCell ref="B8:B9"/>
    <mergeCell ref="C8:C9"/>
    <mergeCell ref="H4:I4"/>
  </mergeCells>
  <printOptions/>
  <pageMargins left="0.3937007874015748" right="0.3937007874015748" top="0.984251968503937" bottom="0.3937007874015748" header="0.5118110236220472" footer="0.5118110236220472"/>
  <pageSetup fitToHeight="3" fitToWidth="1" horizontalDpi="300" verticalDpi="300" orientation="landscape" paperSize="9" scale="41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2019-05-06T09:19:26Z</cp:lastPrinted>
  <dcterms:created xsi:type="dcterms:W3CDTF">2016-01-11T09:41:25Z</dcterms:created>
  <dcterms:modified xsi:type="dcterms:W3CDTF">2019-05-14T04:56:59Z</dcterms:modified>
  <cp:category/>
  <cp:version/>
  <cp:contentType/>
  <cp:contentStatus/>
</cp:coreProperties>
</file>