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748" firstSheet="2" activeTab="2"/>
  </bookViews>
  <sheets>
    <sheet name="Агентство печати" sheetId="1" r:id="rId1"/>
    <sheet name="Лист4" sheetId="2" state="hidden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<sst xmlns="http://schemas.openxmlformats.org/spreadsheetml/2006/main" count="3344" uniqueCount="685">
  <si>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</si>
  <si>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</si>
  <si>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</si>
  <si>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</si>
  <si>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</si>
  <si>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</si>
  <si>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</si>
  <si>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</si>
  <si>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</si>
  <si>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</si>
  <si>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</si>
  <si>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</si>
  <si>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</si>
  <si>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</si>
  <si>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</si>
  <si>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</si>
  <si>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</si>
  <si>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</si>
  <si>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</si>
  <si>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</si>
  <si>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</si>
  <si>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</si>
  <si>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</si>
  <si>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</si>
  <si>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</si>
  <si>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</si>
  <si>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</si>
  <si>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</si>
  <si>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</si>
  <si>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</si>
  <si>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</si>
  <si>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</si>
  <si>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</si>
  <si>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</si>
  <si>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</si>
  <si>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</si>
  <si>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</si>
  <si>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</si>
  <si>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</si>
  <si>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</si>
  <si>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</si>
  <si>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</si>
  <si>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</si>
  <si>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</si>
  <si>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</si>
  <si>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</si>
  <si>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</si>
  <si>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</si>
  <si>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</si>
  <si>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</si>
  <si>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</si>
  <si>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</si>
  <si>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</si>
  <si>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</si>
  <si>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</si>
  <si>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</si>
  <si>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</si>
  <si>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</si>
  <si>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</si>
  <si>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</si>
  <si>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</si>
  <si>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</si>
  <si>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</si>
  <si>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</si>
  <si>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</si>
  <si>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</si>
  <si>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</si>
  <si>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</si>
  <si>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</si>
  <si>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</si>
  <si>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</si>
  <si>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</si>
  <si>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</si>
  <si>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</si>
  <si>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</si>
  <si>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</si>
  <si>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</si>
  <si>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</si>
  <si>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</si>
  <si>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</si>
  <si>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</si>
  <si>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</si>
  <si>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</si>
  <si>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</si>
  <si>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</si>
  <si>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</si>
  <si>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</si>
  <si>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</si>
  <si>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</si>
  <si>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</si>
  <si>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</si>
  <si>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</si>
  <si>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</si>
  <si>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</si>
  <si>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</si>
  <si>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</si>
  <si>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</si>
  <si>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</si>
  <si>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</si>
  <si>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</si>
  <si>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</si>
  <si>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</si>
  <si>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</si>
  <si>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</si>
  <si>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</si>
  <si>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</si>
  <si>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</si>
  <si>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</si>
  <si>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</si>
  <si>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</si>
  <si>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</si>
  <si>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</si>
  <si>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</si>
  <si>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</si>
  <si>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</si>
  <si>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</si>
  <si>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</si>
  <si>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</si>
  <si>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</si>
  <si>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</si>
  <si>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</si>
  <si>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</si>
  <si>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</si>
  <si>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</si>
  <si>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</si>
  <si>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</si>
  <si>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</si>
  <si>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</si>
  <si>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</si>
  <si>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</si>
  <si>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</si>
  <si>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</si>
  <si>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</si>
  <si>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</si>
  <si>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</si>
  <si>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</si>
  <si>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</si>
  <si>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</si>
  <si>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</si>
  <si>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</si>
  <si>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</si>
  <si>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</si>
  <si>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</si>
  <si>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</si>
  <si>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</si>
  <si>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</si>
  <si>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</si>
  <si>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</si>
  <si>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</si>
  <si>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</si>
  <si>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</si>
  <si>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</si>
  <si>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</si>
  <si>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</si>
  <si>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</si>
  <si>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</si>
  <si>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</si>
  <si>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</si>
  <si>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</si>
  <si>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</si>
  <si>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</si>
  <si>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</si>
  <si>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</si>
  <si>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</si>
  <si>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</si>
  <si>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</si>
  <si>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</si>
  <si>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</si>
  <si>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</si>
  <si>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</si>
  <si>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</si>
  <si>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</si>
  <si>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</si>
  <si>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</si>
  <si>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</si>
  <si>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</si>
  <si>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</si>
  <si>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</si>
  <si>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</si>
  <si>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</si>
  <si>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</si>
  <si>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</si>
  <si>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</si>
  <si>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</si>
  <si>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</si>
  <si>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</si>
  <si>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</si>
  <si>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</si>
  <si>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</si>
  <si>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</si>
  <si>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</si>
  <si>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</si>
  <si>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</si>
  <si>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</si>
  <si>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</si>
  <si>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</si>
  <si>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</si>
  <si>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</si>
  <si>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</si>
  <si>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</si>
  <si>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</si>
  <si>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</si>
  <si>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</si>
  <si>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</si>
  <si>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</si>
  <si>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</si>
  <si>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</si>
  <si>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</si>
  <si>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</si>
  <si>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</si>
  <si>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</si>
  <si>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</si>
  <si>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</si>
  <si>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</si>
  <si>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</si>
  <si>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</si>
  <si>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</si>
  <si>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</si>
  <si>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</si>
  <si>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</si>
  <si>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</si>
  <si>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</si>
  <si>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</si>
  <si>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</si>
  <si>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</si>
  <si>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</si>
  <si>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</si>
  <si>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</si>
  <si>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</si>
  <si>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</si>
  <si>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</si>
  <si>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</si>
  <si>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</si>
  <si>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</si>
  <si>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</si>
  <si>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</si>
  <si>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</si>
  <si>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</si>
  <si>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</si>
  <si>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</si>
  <si>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</si>
  <si>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</si>
  <si>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</si>
  <si>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</si>
  <si>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</si>
  <si>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</si>
  <si>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</si>
  <si>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</si>
  <si>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</si>
  <si>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</si>
  <si>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</si>
  <si>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</si>
  <si>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</si>
  <si>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</si>
  <si>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</si>
  <si>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</si>
  <si>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</si>
  <si>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</si>
  <si>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</si>
  <si>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</si>
  <si>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</si>
  <si>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</si>
  <si>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</si>
  <si>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</si>
  <si>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</si>
  <si>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</si>
  <si>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</si>
  <si>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</si>
  <si>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</si>
  <si>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</si>
  <si>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</si>
  <si>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</si>
  <si>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</si>
  <si>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</si>
  <si>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</si>
  <si>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</si>
  <si>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</si>
  <si>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</si>
  <si>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</si>
  <si>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</si>
  <si>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</si>
  <si>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</si>
  <si>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</si>
  <si>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</si>
  <si>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</si>
  <si>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</si>
  <si>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</si>
  <si>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</si>
  <si>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</si>
  <si>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</si>
  <si>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</si>
  <si>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</si>
  <si>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</si>
  <si>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</si>
  <si>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</si>
  <si>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</si>
  <si>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</si>
  <si>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</si>
  <si>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</si>
  <si>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</si>
  <si>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</si>
  <si>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</si>
  <si>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</si>
  <si>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</si>
  <si>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</si>
  <si>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</si>
  <si>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</si>
  <si>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</si>
  <si>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</si>
  <si>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</si>
  <si>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</si>
  <si>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</si>
  <si>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</si>
  <si>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</si>
  <si>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</si>
  <si>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</si>
  <si>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</si>
  <si>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</si>
  <si>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</si>
  <si>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</si>
  <si>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</si>
  <si>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</si>
  <si>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</si>
  <si>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</si>
  <si>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</si>
  <si>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</si>
  <si>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</si>
  <si>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</si>
  <si>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</si>
  <si>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</si>
  <si>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</si>
  <si>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</si>
  <si>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</si>
  <si>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</si>
  <si>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</si>
  <si>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</si>
  <si>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</si>
  <si>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</si>
  <si>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</si>
  <si>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</si>
  <si>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</si>
  <si>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</si>
  <si>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</si>
  <si>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</si>
  <si>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</si>
  <si>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</si>
  <si>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</si>
  <si>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</si>
  <si>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</si>
  <si>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</si>
  <si>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</si>
  <si>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</si>
  <si>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</si>
  <si>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</si>
  <si>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</si>
  <si>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</si>
  <si>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</si>
  <si>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</si>
  <si>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</si>
  <si>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</si>
  <si>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</si>
  <si>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</si>
  <si>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</si>
  <si>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</si>
  <si>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</si>
  <si>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</si>
  <si>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</si>
  <si>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</si>
  <si>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</si>
  <si>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</si>
  <si>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</si>
  <si>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</si>
  <si>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</si>
  <si>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</si>
  <si>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</si>
  <si>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</si>
  <si>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</si>
  <si>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</si>
  <si>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</si>
  <si>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</si>
  <si>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</si>
  <si>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</si>
  <si>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</si>
  <si>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</si>
  <si>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</si>
  <si>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</si>
  <si>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</si>
  <si>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</si>
  <si>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</si>
  <si>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</si>
  <si>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</si>
  <si>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</si>
  <si>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</si>
  <si>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</si>
  <si>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</si>
  <si>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</si>
  <si>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</si>
  <si>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</si>
  <si>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</si>
  <si>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</si>
  <si>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</si>
  <si>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</si>
  <si>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</si>
  <si>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</si>
  <si>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</si>
  <si>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</si>
  <si>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</si>
  <si>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</si>
  <si>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</si>
  <si>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</si>
  <si>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</si>
  <si>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</si>
  <si>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</si>
  <si>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</si>
  <si>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</si>
  <si>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</si>
  <si>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</si>
  <si>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</si>
  <si>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</si>
  <si>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</si>
  <si>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</si>
  <si>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</si>
  <si>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</si>
  <si>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</si>
  <si>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</si>
  <si>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</si>
  <si>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</si>
  <si>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</si>
  <si>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</si>
  <si>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</si>
  <si>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</si>
  <si>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</si>
  <si>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</si>
  <si>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</si>
  <si>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</si>
  <si>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</si>
  <si>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</si>
  <si>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</si>
  <si>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</si>
  <si>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</si>
  <si>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</si>
  <si>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</si>
  <si>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</si>
  <si>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</si>
  <si>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</si>
  <si>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</si>
  <si>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</si>
  <si>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</si>
  <si>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</si>
  <si>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</si>
  <si>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</si>
  <si>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</si>
  <si>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</si>
  <si>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</si>
  <si>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</si>
  <si>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</si>
  <si>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</si>
  <si>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</si>
  <si>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</si>
  <si>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</si>
  <si>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</si>
  <si>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</si>
  <si>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</si>
  <si>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</si>
  <si>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</si>
  <si>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</si>
  <si>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</si>
  <si>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</si>
  <si>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</si>
  <si>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</si>
  <si>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</si>
  <si>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</si>
  <si>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</si>
  <si>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</si>
  <si>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</si>
  <si>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</si>
  <si>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</si>
  <si>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</si>
  <si>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</si>
  <si>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</si>
  <si>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</si>
  <si>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</si>
  <si>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</si>
  <si>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</si>
  <si>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</si>
  <si>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</si>
  <si>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</si>
  <si>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</si>
  <si>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</si>
  <si>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</si>
  <si>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</si>
  <si>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</si>
  <si>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</si>
  <si>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</si>
  <si>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</si>
  <si>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</si>
  <si>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</si>
  <si>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</si>
  <si>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</si>
  <si>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</si>
  <si>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</si>
  <si>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</si>
  <si>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</si>
  <si>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</si>
  <si>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</si>
  <si>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</si>
  <si>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</si>
  <si>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</si>
  <si>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</si>
  <si>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</si>
  <si>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</si>
  <si>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</si>
  <si>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</si>
  <si>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</si>
  <si>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</si>
  <si>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</si>
  <si>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</si>
  <si>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</si>
  <si>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</si>
  <si>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</si>
  <si>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</si>
  <si>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</si>
  <si>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</si>
  <si>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</si>
  <si>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</si>
  <si>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</si>
  <si>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</si>
  <si>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</si>
  <si>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</si>
  <si>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</si>
  <si>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</si>
  <si>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</si>
  <si>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</si>
  <si>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</si>
  <si>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</si>
  <si>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</si>
  <si>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</si>
  <si>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</si>
  <si>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</si>
  <si>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</si>
  <si>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</si>
  <si>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</si>
  <si>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</si>
  <si>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</si>
  <si>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</si>
  <si>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</si>
  <si>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</si>
  <si>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</si>
  <si>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</si>
  <si>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</si>
  <si>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</si>
  <si>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</si>
  <si>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</si>
  <si>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</si>
  <si>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</si>
  <si>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</si>
  <si>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</rPr>
      <t>  </t>
    </r>
    <r>
      <rPr>
        <sz val="10"/>
        <rFont val="Times New Roman"/>
        <family val="1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</si>
  <si>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</si>
  <si>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</si>
  <si>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</si>
  <si>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</si>
  <si>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</si>
  <si>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</si>
  <si>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</si>
  <si>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</si>
  <si>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</si>
  <si>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</si>
  <si>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</si>
  <si>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</si>
  <si>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</si>
  <si>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</si>
  <si>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</si>
  <si>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</si>
  <si>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</si>
  <si>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</si>
  <si>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</si>
  <si>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</si>
  <si>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</si>
  <si>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</si>
  <si>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</si>
  <si>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</si>
  <si>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</si>
  <si>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</si>
  <si>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</si>
  <si>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</si>
  <si>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</si>
  <si>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</si>
  <si>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</si>
  <si>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</si>
  <si>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</si>
  <si>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</si>
  <si>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</si>
  <si>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</si>
  <si>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</si>
  <si>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</si>
  <si>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</si>
  <si>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</si>
  <si>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</si>
  <si>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</si>
  <si>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</si>
  <si>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</si>
  <si>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</si>
  <si>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</si>
  <si>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</si>
  <si>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</si>
  <si>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</si>
  <si>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</si>
  <si>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</si>
  <si>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</si>
  <si>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</si>
  <si>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</si>
  <si>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</si>
  <si>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</si>
  <si>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</rPr>
      <t> </t>
    </r>
    <r>
      <rPr>
        <sz val="10"/>
        <rFont val="Times New Roman"/>
        <family val="1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</si>
  <si>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</si>
  <si>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</si>
  <si>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</si>
  <si>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</si>
  <si>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</si>
  <si>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</si>
  <si>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</si>
  <si>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</si>
  <si>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</si>
  <si>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</si>
  <si>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</si>
  <si>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</si>
  <si>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</si>
  <si>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</si>
  <si>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</si>
  <si>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</si>
  <si>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</si>
  <si>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</si>
  <si>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</si>
  <si>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</si>
  <si>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</si>
  <si>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</si>
  <si>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</si>
  <si>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</si>
  <si>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</si>
  <si>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</si>
  <si>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</si>
  <si>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</si>
  <si>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</si>
  <si>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</si>
  <si>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</si>
  <si>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</si>
  <si>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</si>
  <si>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</si>
  <si>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</si>
  <si>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</si>
  <si>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</si>
  <si>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</si>
  <si>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</si>
  <si>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</si>
  <si>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</si>
  <si>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</si>
  <si>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</si>
  <si>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</si>
  <si>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</si>
  <si>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</si>
  <si>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</si>
  <si>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</si>
  <si>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</si>
  <si>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Психолого-медико-педагогическое обследование детей</t>
  </si>
  <si>
    <t>Человек</t>
  </si>
  <si>
    <t>Ведомственная отчетность</t>
  </si>
  <si>
    <t>Количество мероприятий</t>
  </si>
  <si>
    <t>Единица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</si>
  <si>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</si>
  <si>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 xml:space="preserve">Отсутствие обоснованных претензий потребителей к качеству предоставляемой работы </t>
  </si>
  <si>
    <t xml:space="preserve"> Отсутствие обоснованных претензий учредителя к организации предоставления работы </t>
  </si>
  <si>
    <t>Процент</t>
  </si>
  <si>
    <t>X</t>
  </si>
  <si>
    <t>Директор  МБУ ИМЦ РО                                                                                                                                       И.Г. Попенко</t>
  </si>
  <si>
    <t>Методическое обеспечение образовательной деятельности</t>
  </si>
  <si>
    <t>Муниципальное бюджетное учреждение "Информационно-методический центр работников образования города Шарыпово"</t>
  </si>
  <si>
    <t>число обучающихся от 0 до 7 лет</t>
  </si>
  <si>
    <t>число обучающихся от 8 до 11 лет</t>
  </si>
  <si>
    <t>число обучающихся от 12 до 16 лет</t>
  </si>
  <si>
    <t>число обучающихся от 17 до 18 лет</t>
  </si>
  <si>
    <t>плановый показатель будет выполнен до конца 2020 года</t>
  </si>
  <si>
    <t>плановый показатель будет выполнен до конца 2020года</t>
  </si>
  <si>
    <t>Сводный отчет о фактическом исполнении муниципального задания муниципальным бюджетным  учреждением  "Информационно-методический центр работников образования города Шарыпово"  за 2 квартал  2020 г.</t>
  </si>
  <si>
    <t>Фактическое значение за 2 квартал 2020 года</t>
  </si>
  <si>
    <t>«_08» __июля_ 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</si>
</sst>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52" applyFont="1" applyAlignment="1">
      <alignment horizontal="center" vertical="center" wrapText="1"/>
      <protection/>
    </xf>
    <xf numFmtId="1" fontId="46" fillId="0" borderId="0" xfId="52" applyNumberFormat="1" applyFont="1" applyAlignment="1">
      <alignment horizontal="center" vertical="center" wrapText="1"/>
      <protection/>
    </xf>
    <xf numFmtId="0" fontId="0" fillId="33" borderId="0" xfId="52" applyFill="1">
      <alignment/>
      <protection/>
    </xf>
    <xf numFmtId="172" fontId="0" fillId="33" borderId="0" xfId="52" applyNumberFormat="1" applyFill="1">
      <alignment/>
      <protection/>
    </xf>
    <xf numFmtId="0" fontId="46" fillId="33" borderId="0" xfId="52" applyFont="1" applyFill="1">
      <alignment/>
      <protection/>
    </xf>
    <xf numFmtId="0" fontId="0" fillId="0" borderId="0" xfId="52">
      <alignment/>
      <protection/>
    </xf>
    <xf numFmtId="0" fontId="0" fillId="33" borderId="0" xfId="52" applyFill="1" applyAlignment="1">
      <alignment vertical="center" wrapText="1"/>
      <protection/>
    </xf>
    <xf numFmtId="0" fontId="0" fillId="0" borderId="0" xfId="52" applyAlignment="1">
      <alignment vertical="center" wrapText="1"/>
      <protection/>
    </xf>
    <xf numFmtId="0" fontId="0" fillId="33" borderId="0" xfId="52" applyFill="1" applyAlignment="1">
      <alignment horizontal="center" vertical="center" wrapText="1"/>
      <protection/>
    </xf>
    <xf numFmtId="172" fontId="0" fillId="33" borderId="0" xfId="52" applyNumberFormat="1" applyFill="1" applyAlignment="1">
      <alignment horizontal="center" vertical="center" wrapText="1"/>
      <protection/>
    </xf>
    <xf numFmtId="0" fontId="0" fillId="0" borderId="0" xfId="52" applyAlignment="1">
      <alignment horizontal="center" vertical="center" wrapText="1"/>
      <protection/>
    </xf>
    <xf numFmtId="0" fontId="47" fillId="0" borderId="10" xfId="52" applyFont="1" applyFill="1" applyBorder="1" applyAlignment="1">
      <alignment horizontal="center" vertical="center" wrapText="1"/>
      <protection/>
    </xf>
    <xf numFmtId="0" fontId="46" fillId="33" borderId="11" xfId="52" applyFont="1" applyFill="1" applyBorder="1" applyAlignment="1">
      <alignment horizontal="center" vertical="center" wrapText="1"/>
      <protection/>
    </xf>
    <xf numFmtId="172" fontId="46" fillId="33" borderId="11" xfId="52" applyNumberFormat="1" applyFont="1" applyFill="1" applyBorder="1" applyAlignment="1">
      <alignment horizontal="center" vertical="center" wrapText="1"/>
      <protection/>
    </xf>
    <xf numFmtId="0" fontId="46" fillId="33" borderId="10" xfId="52" applyFont="1" applyFill="1" applyBorder="1" applyAlignment="1">
      <alignment horizontal="center" vertical="center" wrapText="1"/>
      <protection/>
    </xf>
    <xf numFmtId="0" fontId="46" fillId="0" borderId="10" xfId="52" applyFont="1" applyBorder="1" applyAlignment="1">
      <alignment horizontal="center" vertical="center" wrapText="1"/>
      <protection/>
    </xf>
    <xf numFmtId="1" fontId="46" fillId="0" borderId="10" xfId="52" applyNumberFormat="1" applyFont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 shrinkToFit="1"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10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horizontal="center"/>
    </xf>
    <xf numFmtId="16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10" fontId="2" fillId="33" borderId="13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10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10" fontId="2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10" fontId="2" fillId="33" borderId="0" xfId="0" applyNumberFormat="1" applyFont="1" applyFill="1" applyAlignment="1">
      <alignment horizontal="center"/>
    </xf>
    <xf numFmtId="10" fontId="46" fillId="0" borderId="10" xfId="52" applyNumberFormat="1" applyFont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vertical="top"/>
    </xf>
    <xf numFmtId="0" fontId="50" fillId="0" borderId="0" xfId="0" applyFont="1" applyBorder="1" applyAlignment="1">
      <alignment/>
    </xf>
    <xf numFmtId="177" fontId="50" fillId="0" borderId="10" xfId="0" applyNumberFormat="1" applyFont="1" applyBorder="1" applyAlignment="1">
      <alignment horizontal="center" vertical="center"/>
    </xf>
    <xf numFmtId="10" fontId="50" fillId="0" borderId="10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0" fontId="2" fillId="33" borderId="11" xfId="0" applyNumberFormat="1" applyFont="1" applyFill="1" applyBorder="1" applyAlignment="1">
      <alignment horizontal="center" vertical="center"/>
    </xf>
    <xf numFmtId="10" fontId="2" fillId="33" borderId="16" xfId="0" applyNumberFormat="1" applyFont="1" applyFill="1" applyBorder="1" applyAlignment="1">
      <alignment horizontal="center" vertical="center"/>
    </xf>
    <xf numFmtId="10" fontId="2" fillId="33" borderId="13" xfId="0" applyNumberFormat="1" applyFont="1" applyFill="1" applyBorder="1" applyAlignment="1">
      <alignment horizontal="center" vertical="center"/>
    </xf>
    <xf numFmtId="0" fontId="50" fillId="33" borderId="0" xfId="52" applyFont="1" applyFill="1" applyAlignment="1">
      <alignment horizontal="center" vertical="center" wrapText="1"/>
      <protection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0" fontId="2" fillId="33" borderId="11" xfId="0" applyNumberFormat="1" applyFont="1" applyFill="1" applyBorder="1" applyAlignment="1">
      <alignment horizontal="center" vertical="center" wrapText="1"/>
    </xf>
    <xf numFmtId="10" fontId="5" fillId="33" borderId="16" xfId="0" applyNumberFormat="1" applyFont="1" applyFill="1" applyBorder="1" applyAlignment="1">
      <alignment horizontal="center" vertical="center"/>
    </xf>
    <xf numFmtId="10" fontId="5" fillId="33" borderId="13" xfId="0" applyNumberFormat="1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10" fontId="5" fillId="33" borderId="16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10" fontId="5" fillId="33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0" fontId="2" fillId="33" borderId="17" xfId="0" applyNumberFormat="1" applyFont="1" applyFill="1" applyBorder="1" applyAlignment="1">
      <alignment horizontal="center" vertical="center"/>
    </xf>
    <xf numFmtId="10" fontId="5" fillId="33" borderId="0" xfId="0" applyNumberFormat="1" applyFont="1" applyFill="1" applyAlignment="1">
      <alignment horizontal="center" vertical="center"/>
    </xf>
    <xf numFmtId="10" fontId="5" fillId="33" borderId="18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top"/>
    </xf>
    <xf numFmtId="0" fontId="50" fillId="0" borderId="16" xfId="0" applyFont="1" applyBorder="1" applyAlignment="1">
      <alignment horizontal="center" vertical="top"/>
    </xf>
    <xf numFmtId="0" fontId="50" fillId="0" borderId="13" xfId="0" applyFont="1" applyBorder="1" applyAlignment="1">
      <alignment/>
    </xf>
    <xf numFmtId="0" fontId="50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9" fontId="50" fillId="0" borderId="11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10" fontId="50" fillId="0" borderId="11" xfId="0" applyNumberFormat="1" applyFont="1" applyBorder="1" applyAlignment="1">
      <alignment horizontal="center" vertical="top"/>
    </xf>
    <xf numFmtId="10" fontId="50" fillId="0" borderId="16" xfId="0" applyNumberFormat="1" applyFont="1" applyBorder="1" applyAlignment="1">
      <alignment horizontal="center" vertical="top"/>
    </xf>
    <xf numFmtId="10" fontId="50" fillId="0" borderId="13" xfId="0" applyNumberFormat="1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9" fontId="50" fillId="0" borderId="10" xfId="0" applyNumberFormat="1" applyFont="1" applyBorder="1" applyAlignment="1">
      <alignment horizontal="center" vertical="center"/>
    </xf>
    <xf numFmtId="10" fontId="50" fillId="0" borderId="10" xfId="0" applyNumberFormat="1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0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wrapText="1"/>
    </xf>
    <xf numFmtId="9" fontId="50" fillId="0" borderId="10" xfId="0" applyNumberFormat="1" applyFont="1" applyFill="1" applyBorder="1" applyAlignment="1">
      <alignment horizontal="center" vertical="center"/>
    </xf>
    <xf numFmtId="9" fontId="50" fillId="0" borderId="11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50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zoomScale="70" zoomScaleNormal="70" zoomScalePageLayoutView="50" workbookViewId="0" topLeftCell="A10">
      <selection activeCell="Z8" sqref="Z8"/>
    </sheetView>
  </sheetViews>
  <sheetFormatPr defaultColWidth="9.140625" defaultRowHeight="15"/>
  <cols>
    <col min="1" max="1" width="27.00390625" style="2" customWidth="1"/>
    <col min="2" max="2" width="22.57421875" style="2" customWidth="1"/>
    <col min="3" max="3" width="23.140625" style="2" customWidth="1"/>
    <col min="4" max="5" width="12.140625" style="3" bestFit="1" customWidth="1"/>
    <col min="6" max="6" width="10.57421875" style="4" customWidth="1"/>
    <col min="7" max="7" width="30.140625" style="4" customWidth="1"/>
    <col min="8" max="8" width="11.140625" style="4" customWidth="1"/>
    <col min="9" max="9" width="19.8515625" style="4" customWidth="1"/>
    <col min="10" max="10" width="13.8515625" style="5" customWidth="1"/>
    <col min="11" max="11" width="26.28125" style="4" customWidth="1"/>
    <col min="12" max="12" width="10.8515625" style="4" customWidth="1"/>
    <col min="13" max="13" width="20.28125" style="4" customWidth="1"/>
    <col min="14" max="14" width="17.7109375" style="4" customWidth="1"/>
    <col min="15" max="15" width="10.8515625" style="5" customWidth="1"/>
    <col min="16" max="18" width="9.140625" style="4" customWidth="1"/>
    <col min="19" max="16384" width="9.140625" style="7" customWidth="1"/>
  </cols>
  <sheetData>
    <row r="1" ht="15.75">
      <c r="M1" s="6" t="s">
        <v>11</v>
      </c>
    </row>
    <row r="2" ht="15.75">
      <c r="M2" s="6"/>
    </row>
    <row r="3" ht="15.75">
      <c r="M3" s="6"/>
    </row>
    <row r="5" spans="6:19" ht="39.75" customHeight="1"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8"/>
      <c r="Q5" s="8"/>
      <c r="R5" s="8"/>
      <c r="S5" s="9"/>
    </row>
    <row r="6" spans="6:19" ht="15.7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4" t="s">
        <v>23</v>
      </c>
      <c r="G8" s="95"/>
      <c r="H8" s="95"/>
      <c r="I8" s="95"/>
      <c r="J8" s="95"/>
      <c r="K8" s="95"/>
      <c r="L8" s="95"/>
      <c r="M8" s="95"/>
      <c r="N8" s="95"/>
      <c r="O8" s="96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4" t="s">
        <v>24</v>
      </c>
      <c r="G9" s="95"/>
      <c r="H9" s="95"/>
      <c r="I9" s="95"/>
      <c r="J9" s="95"/>
      <c r="K9" s="95"/>
      <c r="L9" s="95"/>
      <c r="M9" s="95"/>
      <c r="N9" s="95"/>
      <c r="O9" s="96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7" t="s">
        <v>25</v>
      </c>
      <c r="G10" s="97"/>
      <c r="H10" s="97"/>
      <c r="I10" s="97"/>
      <c r="J10" s="97"/>
      <c r="K10" s="19" t="s">
        <v>18</v>
      </c>
      <c r="L10" s="19" t="s">
        <v>19</v>
      </c>
      <c r="M10" s="97" t="s">
        <v>20</v>
      </c>
      <c r="N10" s="97"/>
      <c r="O10" s="19"/>
      <c r="P10" s="10"/>
      <c r="Q10" s="10"/>
      <c r="R10" s="10"/>
      <c r="S10" s="12"/>
    </row>
    <row r="11" spans="1:19" ht="100.5" customHeight="1">
      <c r="A11" s="17" t="e">
        <f>#N/A</f>
        <v>#N/A</v>
      </c>
      <c r="B11" s="17" t="e">
        <f>#N/A</f>
        <v>#N/A</v>
      </c>
      <c r="C11" s="17" t="e">
        <f>#N/A</f>
        <v>#N/A</v>
      </c>
      <c r="D11" s="73" t="e">
        <f>#N/A</f>
        <v>#N/A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9">
        <f>(K11+K12+K13+K14+K15+K16)/6</f>
        <v>2.1875</v>
      </c>
      <c r="M11" s="19" t="s">
        <v>29</v>
      </c>
      <c r="N11" s="19" t="s">
        <v>30</v>
      </c>
      <c r="O11" s="99">
        <f>(L11+L19)/2</f>
        <v>1.59375</v>
      </c>
      <c r="P11" s="10"/>
      <c r="Q11" s="10"/>
      <c r="R11" s="10"/>
      <c r="S11" s="12"/>
    </row>
    <row r="12" spans="1:19" ht="107.25" customHeight="1">
      <c r="A12" s="17" t="e">
        <f>#N/A</f>
        <v>#N/A</v>
      </c>
      <c r="B12" s="17" t="e">
        <f>#N/A</f>
        <v>#N/A</v>
      </c>
      <c r="C12" s="17" t="e">
        <f>#N/A</f>
        <v>#N/A</v>
      </c>
      <c r="D12" s="73" t="e">
        <f>#N/A</f>
        <v>#N/A</v>
      </c>
      <c r="E12" s="73" t="e">
        <f>#N/A</f>
        <v>#N/A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03"/>
      <c r="M12" s="19"/>
      <c r="N12" s="19" t="s">
        <v>35</v>
      </c>
      <c r="O12" s="100"/>
      <c r="P12" s="10"/>
      <c r="Q12" s="10"/>
      <c r="R12" s="10"/>
      <c r="S12" s="12"/>
    </row>
    <row r="13" spans="1:19" ht="105.75" customHeight="1">
      <c r="A13" s="17" t="e">
        <f>#N/A</f>
        <v>#N/A</v>
      </c>
      <c r="B13" s="17" t="e">
        <f>#N/A</f>
        <v>#N/A</v>
      </c>
      <c r="C13" s="17" t="e">
        <f>#N/A</f>
        <v>#N/A</v>
      </c>
      <c r="D13" s="73" t="e">
        <f>#N/A</f>
        <v>#N/A</v>
      </c>
      <c r="E13" s="73" t="e">
        <f>#N/A</f>
        <v>#N/A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03"/>
      <c r="M13" s="19"/>
      <c r="N13" s="19" t="s">
        <v>35</v>
      </c>
      <c r="O13" s="100"/>
      <c r="P13" s="10"/>
      <c r="Q13" s="10"/>
      <c r="R13" s="10"/>
      <c r="S13" s="12"/>
    </row>
    <row r="14" spans="1:19" ht="128.25">
      <c r="A14" s="17" t="e">
        <f>#N/A</f>
        <v>#N/A</v>
      </c>
      <c r="B14" s="17" t="e">
        <f>#N/A</f>
        <v>#N/A</v>
      </c>
      <c r="C14" s="17" t="e">
        <f>#N/A</f>
        <v>#N/A</v>
      </c>
      <c r="D14" s="73" t="e">
        <f>#N/A</f>
        <v>#N/A</v>
      </c>
      <c r="E14" s="73" t="e">
        <f>#N/A</f>
        <v>#N/A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03"/>
      <c r="M14" s="19"/>
      <c r="N14" s="19" t="s">
        <v>35</v>
      </c>
      <c r="O14" s="100"/>
      <c r="P14" s="10"/>
      <c r="Q14" s="10"/>
      <c r="R14" s="10"/>
      <c r="S14" s="12"/>
    </row>
    <row r="15" spans="1:19" ht="79.5" customHeight="1">
      <c r="A15" s="17" t="e">
        <f>#N/A</f>
        <v>#N/A</v>
      </c>
      <c r="B15" s="17" t="e">
        <f>#N/A</f>
        <v>#N/A</v>
      </c>
      <c r="C15" s="17" t="e">
        <f>#N/A</f>
        <v>#N/A</v>
      </c>
      <c r="D15" s="73" t="e">
        <f>#N/A</f>
        <v>#N/A</v>
      </c>
      <c r="E15" s="73" t="e">
        <f>#N/A</f>
        <v>#N/A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03"/>
      <c r="M15" s="19"/>
      <c r="N15" s="19" t="s">
        <v>35</v>
      </c>
      <c r="O15" s="100"/>
      <c r="P15" s="10"/>
      <c r="Q15" s="10"/>
      <c r="R15" s="10"/>
      <c r="S15" s="12"/>
    </row>
    <row r="16" spans="1:19" ht="76.5" customHeight="1">
      <c r="A16" s="17" t="e">
        <f>#N/A</f>
        <v>#N/A</v>
      </c>
      <c r="B16" s="17" t="e">
        <f>#N/A</f>
        <v>#N/A</v>
      </c>
      <c r="C16" s="17" t="e">
        <f>#N/A</f>
        <v>#N/A</v>
      </c>
      <c r="D16" s="73" t="e">
        <f>#N/A</f>
        <v>#N/A</v>
      </c>
      <c r="E16" s="73" t="e">
        <f>#N/A</f>
        <v>#N/A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04"/>
      <c r="M16" s="19" t="s">
        <v>50</v>
      </c>
      <c r="N16" s="19" t="s">
        <v>30</v>
      </c>
      <c r="O16" s="100"/>
      <c r="P16" s="10"/>
      <c r="Q16" s="10"/>
      <c r="R16" s="10"/>
      <c r="S16" s="12"/>
    </row>
    <row r="17" spans="1:19" ht="79.5" customHeight="1">
      <c r="A17" s="17" t="e">
        <f>#N/A</f>
        <v>#N/A</v>
      </c>
      <c r="B17" s="17" t="e">
        <f>#N/A</f>
        <v>#N/A</v>
      </c>
      <c r="C17" s="17" t="e">
        <f>#N/A</f>
        <v>#N/A</v>
      </c>
      <c r="D17" s="73" t="e">
        <f>#N/A</f>
        <v>#N/A</v>
      </c>
      <c r="E17" s="73" t="e">
        <f>#N/A</f>
        <v>#N/A</v>
      </c>
      <c r="F17" s="97" t="s">
        <v>51</v>
      </c>
      <c r="G17" s="97"/>
      <c r="H17" s="97"/>
      <c r="I17" s="97"/>
      <c r="J17" s="97"/>
      <c r="K17" s="20" t="s">
        <v>21</v>
      </c>
      <c r="L17" s="20" t="s">
        <v>22</v>
      </c>
      <c r="M17" s="97" t="s">
        <v>20</v>
      </c>
      <c r="N17" s="97"/>
      <c r="O17" s="100"/>
      <c r="P17" s="10"/>
      <c r="Q17" s="10"/>
      <c r="R17" s="10"/>
      <c r="S17" s="12"/>
    </row>
    <row r="18" spans="1:19" ht="79.5" customHeight="1">
      <c r="A18" s="17" t="e">
        <f>#N/A</f>
        <v>#N/A</v>
      </c>
      <c r="B18" s="17" t="e">
        <f>#N/A</f>
        <v>#N/A</v>
      </c>
      <c r="C18" s="17" t="e">
        <f>#N/A</f>
        <v>#N/A</v>
      </c>
      <c r="D18" s="73" t="e">
        <f>#N/A</f>
        <v>#N/A</v>
      </c>
      <c r="E18" s="73" t="e">
        <f>#N/A</f>
        <v>#N/A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0"/>
      <c r="P18" s="10"/>
      <c r="Q18" s="10"/>
      <c r="R18" s="10"/>
      <c r="S18" s="12"/>
    </row>
    <row r="19" spans="1:19" ht="79.5" customHeight="1">
      <c r="A19" s="17" t="e">
        <f>#N/A</f>
        <v>#N/A</v>
      </c>
      <c r="B19" s="17" t="e">
        <f>#N/A</f>
        <v>#N/A</v>
      </c>
      <c r="C19" s="17" t="e">
        <f>#N/A</f>
        <v>#N/A</v>
      </c>
      <c r="D19" s="73" t="e">
        <f>#N/A</f>
        <v>#N/A</v>
      </c>
      <c r="E19" s="73" t="e">
        <f>#N/A</f>
        <v>#N/A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9">
        <f>(K19+K20+K21+K22+K23)/5</f>
        <v>1</v>
      </c>
      <c r="M19" s="19"/>
      <c r="N19" s="19" t="s">
        <v>35</v>
      </c>
      <c r="O19" s="100"/>
      <c r="P19" s="10"/>
      <c r="Q19" s="10"/>
      <c r="R19" s="10"/>
      <c r="S19" s="12"/>
    </row>
    <row r="20" spans="1:19" ht="79.5" customHeight="1">
      <c r="A20" s="17" t="e">
        <f>#N/A</f>
        <v>#N/A</v>
      </c>
      <c r="B20" s="17" t="e">
        <f>#N/A</f>
        <v>#N/A</v>
      </c>
      <c r="C20" s="17" t="e">
        <f>#N/A</f>
        <v>#N/A</v>
      </c>
      <c r="D20" s="73" t="e">
        <f>#N/A</f>
        <v>#N/A</v>
      </c>
      <c r="E20" s="73" t="e">
        <f>#N/A</f>
        <v>#N/A</v>
      </c>
      <c r="F20" s="23" t="s">
        <v>56</v>
      </c>
      <c r="G20" s="19" t="s">
        <v>57</v>
      </c>
      <c r="H20" s="20" t="s">
        <v>58</v>
      </c>
      <c r="I20" s="25">
        <v>8559.13</v>
      </c>
      <c r="J20" s="25">
        <v>8559.13</v>
      </c>
      <c r="K20" s="21">
        <f>J20/I20</f>
        <v>1</v>
      </c>
      <c r="L20" s="100"/>
      <c r="M20" s="19"/>
      <c r="N20" s="19" t="s">
        <v>59</v>
      </c>
      <c r="O20" s="100"/>
      <c r="P20" s="10"/>
      <c r="Q20" s="10"/>
      <c r="R20" s="10"/>
      <c r="S20" s="12"/>
    </row>
    <row r="21" spans="1:19" ht="79.5" customHeight="1">
      <c r="A21" s="17" t="e">
        <f>#N/A</f>
        <v>#N/A</v>
      </c>
      <c r="B21" s="17" t="e">
        <f>#N/A</f>
        <v>#N/A</v>
      </c>
      <c r="C21" s="17" t="e">
        <f>#N/A</f>
        <v>#N/A</v>
      </c>
      <c r="D21" s="18" t="e">
        <f>#N/A</f>
        <v>#N/A</v>
      </c>
      <c r="E21" s="18" t="e">
        <f>#N/A</f>
        <v>#N/A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0"/>
      <c r="M21" s="19"/>
      <c r="N21" s="19" t="s">
        <v>59</v>
      </c>
      <c r="O21" s="100"/>
      <c r="P21" s="10"/>
      <c r="Q21" s="10"/>
      <c r="R21" s="10"/>
      <c r="S21" s="12"/>
    </row>
    <row r="22" spans="1:15" ht="79.5" customHeight="1">
      <c r="A22" s="17" t="e">
        <f>#N/A</f>
        <v>#N/A</v>
      </c>
      <c r="B22" s="17" t="e">
        <f>#N/A</f>
        <v>#N/A</v>
      </c>
      <c r="C22" s="17" t="e">
        <f>#N/A</f>
        <v>#N/A</v>
      </c>
      <c r="D22" s="18" t="e">
        <f>#N/A</f>
        <v>#N/A</v>
      </c>
      <c r="E22" s="18" t="e">
        <f>#N/A</f>
        <v>#N/A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0"/>
      <c r="M22" s="19"/>
      <c r="N22" s="19" t="s">
        <v>35</v>
      </c>
      <c r="O22" s="100"/>
    </row>
    <row r="23" spans="1:15" ht="78" customHeight="1">
      <c r="A23" s="17" t="e">
        <f>#N/A</f>
        <v>#N/A</v>
      </c>
      <c r="B23" s="17" t="e">
        <f>#N/A</f>
        <v>#N/A</v>
      </c>
      <c r="C23" s="17" t="e">
        <f>#N/A</f>
        <v>#N/A</v>
      </c>
      <c r="D23" s="18" t="e">
        <f>#N/A</f>
        <v>#N/A</v>
      </c>
      <c r="E23" s="18" t="e">
        <f>#N/A</f>
        <v>#N/A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01"/>
      <c r="M23" s="19"/>
      <c r="N23" s="19" t="s">
        <v>35</v>
      </c>
      <c r="O23" s="101"/>
    </row>
    <row r="24" spans="1:15" ht="43.5" customHeight="1">
      <c r="A24" s="17" t="e">
        <f>#N/A</f>
        <v>#N/A</v>
      </c>
      <c r="B24" s="17" t="e">
        <f>#N/A</f>
        <v>#N/A</v>
      </c>
      <c r="C24" s="17" t="e">
        <f>#N/A</f>
        <v>#N/A</v>
      </c>
      <c r="D24" s="18" t="e">
        <f>#N/A</f>
        <v>#N/A</v>
      </c>
      <c r="E24" s="18" t="e">
        <f>#N/A</f>
        <v>#N/A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5" ht="78" customHeight="1">
      <c r="A25" s="17" t="e">
        <f>#N/A</f>
        <v>#N/A</v>
      </c>
      <c r="B25" s="17" t="e">
        <f>#N/A</f>
        <v>#N/A</v>
      </c>
      <c r="C25" s="17" t="e">
        <f>#N/A</f>
        <v>#N/A</v>
      </c>
      <c r="D25" s="18" t="e">
        <f>#N/A</f>
        <v>#N/A</v>
      </c>
      <c r="E25" s="18" t="e">
        <f>#N/A</f>
        <v>#N/A</v>
      </c>
      <c r="F25" s="94" t="s">
        <v>69</v>
      </c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79.5" customHeight="1">
      <c r="A26" s="17" t="e">
        <f>#N/A</f>
        <v>#N/A</v>
      </c>
      <c r="B26" s="17" t="e">
        <f>#N/A</f>
        <v>#N/A</v>
      </c>
      <c r="C26" s="17" t="e">
        <f>#N/A</f>
        <v>#N/A</v>
      </c>
      <c r="D26" s="18" t="e">
        <f>#N/A</f>
        <v>#N/A</v>
      </c>
      <c r="E26" s="18" t="e">
        <f>#N/A</f>
        <v>#N/A</v>
      </c>
      <c r="F26" s="94" t="s">
        <v>24</v>
      </c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79.5" customHeight="1">
      <c r="A27" s="17" t="e">
        <f>#N/A</f>
        <v>#N/A</v>
      </c>
      <c r="B27" s="17" t="e">
        <f>#N/A</f>
        <v>#N/A</v>
      </c>
      <c r="C27" s="17" t="e">
        <f>#N/A</f>
        <v>#N/A</v>
      </c>
      <c r="D27" s="18" t="e">
        <f>#N/A</f>
        <v>#N/A</v>
      </c>
      <c r="E27" s="18" t="e">
        <f>#N/A</f>
        <v>#N/A</v>
      </c>
      <c r="F27" s="97" t="s">
        <v>25</v>
      </c>
      <c r="G27" s="97"/>
      <c r="H27" s="97"/>
      <c r="I27" s="97"/>
      <c r="J27" s="97"/>
      <c r="K27" s="19" t="s">
        <v>18</v>
      </c>
      <c r="L27" s="19" t="s">
        <v>19</v>
      </c>
      <c r="M27" s="97" t="s">
        <v>20</v>
      </c>
      <c r="N27" s="97"/>
      <c r="O27" s="105">
        <f>(L28+L36)/2</f>
        <v>1.4057046418888526</v>
      </c>
    </row>
    <row r="28" spans="1:15" ht="79.5" customHeight="1">
      <c r="A28" s="17" t="e">
        <f>#N/A</f>
        <v>#N/A</v>
      </c>
      <c r="B28" s="17" t="e">
        <f>#N/A</f>
        <v>#N/A</v>
      </c>
      <c r="C28" s="17" t="e">
        <f>#N/A</f>
        <v>#N/A</v>
      </c>
      <c r="D28" s="18" t="e">
        <f>#N/A</f>
        <v>#N/A</v>
      </c>
      <c r="E28" s="18" t="e">
        <f>#N/A</f>
        <v>#N/A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9">
        <f>(K28+K29+K30+K31+K32+K33)/6</f>
        <v>1.8038209261893474</v>
      </c>
      <c r="M28" s="19" t="s">
        <v>29</v>
      </c>
      <c r="N28" s="19" t="s">
        <v>30</v>
      </c>
      <c r="O28" s="106"/>
    </row>
    <row r="29" spans="1:15" ht="79.5" customHeight="1">
      <c r="A29" s="17" t="e">
        <f>#N/A</f>
        <v>#N/A</v>
      </c>
      <c r="B29" s="17" t="e">
        <f>#N/A</f>
        <v>#N/A</v>
      </c>
      <c r="C29" s="17" t="e">
        <f>#N/A</f>
        <v>#N/A</v>
      </c>
      <c r="D29" s="18" t="e">
        <f>#N/A</f>
        <v>#N/A</v>
      </c>
      <c r="E29" s="18" t="e">
        <f>#N/A</f>
        <v>#N/A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1.037837837837838</v>
      </c>
      <c r="L29" s="100"/>
      <c r="M29" s="20" t="s">
        <v>72</v>
      </c>
      <c r="N29" s="19" t="s">
        <v>35</v>
      </c>
      <c r="O29" s="106"/>
    </row>
    <row r="30" spans="1:15" ht="79.5" customHeight="1">
      <c r="A30" s="17" t="e">
        <f>#N/A</f>
        <v>#N/A</v>
      </c>
      <c r="B30" s="17" t="e">
        <f>#N/A</f>
        <v>#N/A</v>
      </c>
      <c r="C30" s="17" t="e">
        <f>#N/A</f>
        <v>#N/A</v>
      </c>
      <c r="D30" s="18" t="e">
        <f>#N/A</f>
        <v>#N/A</v>
      </c>
      <c r="E30" s="18" t="e">
        <f>#N/A</f>
        <v>#N/A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0"/>
      <c r="M30" s="20"/>
      <c r="N30" s="19" t="s">
        <v>35</v>
      </c>
      <c r="O30" s="106"/>
    </row>
    <row r="31" spans="1:15" ht="79.5" customHeight="1">
      <c r="A31" s="17" t="e">
        <f>#N/A</f>
        <v>#N/A</v>
      </c>
      <c r="B31" s="17" t="e">
        <f>#N/A</f>
        <v>#N/A</v>
      </c>
      <c r="C31" s="17" t="e">
        <f>#N/A</f>
        <v>#N/A</v>
      </c>
      <c r="D31" s="18" t="e">
        <f>#N/A</f>
        <v>#N/A</v>
      </c>
      <c r="E31" s="18" t="e">
        <f>#N/A</f>
        <v>#N/A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0"/>
      <c r="M31" s="20"/>
      <c r="N31" s="19" t="s">
        <v>35</v>
      </c>
      <c r="O31" s="106"/>
    </row>
    <row r="32" spans="1:15" ht="75" customHeight="1">
      <c r="A32" s="17" t="e">
        <f>#N/A</f>
        <v>#N/A</v>
      </c>
      <c r="B32" s="17" t="e">
        <f>#N/A</f>
        <v>#N/A</v>
      </c>
      <c r="C32" s="17" t="e">
        <f>#N/A</f>
        <v>#N/A</v>
      </c>
      <c r="D32" s="18" t="e">
        <f>#N/A</f>
        <v>#N/A</v>
      </c>
      <c r="E32" s="18" t="e">
        <f>#N/A</f>
        <v>#N/A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0"/>
      <c r="M32" s="19" t="s">
        <v>77</v>
      </c>
      <c r="N32" s="19" t="s">
        <v>35</v>
      </c>
      <c r="O32" s="106"/>
    </row>
    <row r="33" spans="1:15" ht="79.5" customHeight="1">
      <c r="A33" s="17" t="e">
        <f>#N/A</f>
        <v>#N/A</v>
      </c>
      <c r="B33" s="17" t="e">
        <f>#N/A</f>
        <v>#N/A</v>
      </c>
      <c r="C33" s="17" t="e">
        <f>#N/A</f>
        <v>#N/A</v>
      </c>
      <c r="D33" s="18" t="e">
        <f>#N/A</f>
        <v>#N/A</v>
      </c>
      <c r="E33" s="18" t="e">
        <f>#N/A</f>
        <v>#N/A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01"/>
      <c r="M33" s="19" t="s">
        <v>50</v>
      </c>
      <c r="N33" s="19" t="s">
        <v>30</v>
      </c>
      <c r="O33" s="106"/>
    </row>
    <row r="34" spans="1:15" ht="75" customHeight="1">
      <c r="A34" s="17" t="e">
        <f>#N/A</f>
        <v>#N/A</v>
      </c>
      <c r="B34" s="17" t="e">
        <f>#N/A</f>
        <v>#N/A</v>
      </c>
      <c r="C34" s="17" t="e">
        <f>#N/A</f>
        <v>#N/A</v>
      </c>
      <c r="D34" s="18" t="e">
        <f>#N/A</f>
        <v>#N/A</v>
      </c>
      <c r="E34" s="18" t="e">
        <f>#N/A</f>
        <v>#N/A</v>
      </c>
      <c r="F34" s="97" t="s">
        <v>51</v>
      </c>
      <c r="G34" s="97"/>
      <c r="H34" s="97"/>
      <c r="I34" s="97"/>
      <c r="J34" s="97"/>
      <c r="K34" s="20" t="s">
        <v>21</v>
      </c>
      <c r="L34" s="20" t="s">
        <v>22</v>
      </c>
      <c r="M34" s="98" t="s">
        <v>20</v>
      </c>
      <c r="N34" s="98"/>
      <c r="O34" s="106"/>
    </row>
    <row r="35" spans="1:15" ht="79.5" customHeight="1">
      <c r="A35" s="17" t="e">
        <f>#N/A</f>
        <v>#N/A</v>
      </c>
      <c r="B35" s="17" t="e">
        <f>#N/A</f>
        <v>#N/A</v>
      </c>
      <c r="C35" s="17" t="e">
        <f>#N/A</f>
        <v>#N/A</v>
      </c>
      <c r="D35" s="18" t="e">
        <f>#N/A</f>
        <v>#N/A</v>
      </c>
      <c r="E35" s="18" t="e">
        <f>#N/A</f>
        <v>#N/A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6"/>
    </row>
    <row r="36" spans="1:15" ht="79.5" customHeight="1">
      <c r="A36" s="17" t="e">
        <f>#N/A</f>
        <v>#N/A</v>
      </c>
      <c r="B36" s="17" t="e">
        <f>#N/A</f>
        <v>#N/A</v>
      </c>
      <c r="C36" s="17" t="e">
        <f>#N/A</f>
        <v>#N/A</v>
      </c>
      <c r="D36" s="18" t="e">
        <f>#N/A</f>
        <v>#N/A</v>
      </c>
      <c r="E36" s="18" t="e">
        <f>#N/A</f>
        <v>#N/A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9">
        <f>(K36+K37+K38+K39+K40)/5</f>
        <v>1.0075883575883577</v>
      </c>
      <c r="M36" s="20"/>
      <c r="N36" s="19" t="s">
        <v>35</v>
      </c>
      <c r="O36" s="106"/>
    </row>
    <row r="37" spans="1:15" ht="79.5" customHeight="1">
      <c r="A37" s="17" t="e">
        <f>#N/A</f>
        <v>#N/A</v>
      </c>
      <c r="B37" s="17" t="e">
        <f>#N/A</f>
        <v>#N/A</v>
      </c>
      <c r="C37" s="17" t="e">
        <f>#N/A</f>
        <v>#N/A</v>
      </c>
      <c r="D37" s="18" t="e">
        <f>#N/A</f>
        <v>#N/A</v>
      </c>
      <c r="E37" s="18" t="e">
        <f>#N/A</f>
        <v>#N/A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0"/>
      <c r="M37" s="20"/>
      <c r="N37" s="20" t="s">
        <v>79</v>
      </c>
      <c r="O37" s="106"/>
    </row>
    <row r="38" spans="1:15" ht="79.5" customHeight="1">
      <c r="A38" s="17" t="e">
        <f>#N/A</f>
        <v>#N/A</v>
      </c>
      <c r="B38" s="17" t="e">
        <f>#N/A</f>
        <v>#N/A</v>
      </c>
      <c r="C38" s="17" t="e">
        <f>#N/A</f>
        <v>#N/A</v>
      </c>
      <c r="D38" s="18" t="e">
        <f>#N/A</f>
        <v>#N/A</v>
      </c>
      <c r="E38" s="18" t="e">
        <f>#N/A</f>
        <v>#N/A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0"/>
      <c r="M38" s="20"/>
      <c r="N38" s="20" t="s">
        <v>79</v>
      </c>
      <c r="O38" s="106"/>
    </row>
    <row r="39" spans="1:15" ht="79.5" customHeight="1">
      <c r="A39" s="17" t="e">
        <f>#N/A</f>
        <v>#N/A</v>
      </c>
      <c r="B39" s="17" t="e">
        <f>#N/A</f>
        <v>#N/A</v>
      </c>
      <c r="C39" s="17" t="e">
        <f>#N/A</f>
        <v>#N/A</v>
      </c>
      <c r="D39" s="18" t="e">
        <f>#N/A</f>
        <v>#N/A</v>
      </c>
      <c r="E39" s="18" t="e">
        <f>#N/A</f>
        <v>#N/A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0"/>
      <c r="M39" s="20"/>
      <c r="N39" s="19" t="s">
        <v>35</v>
      </c>
      <c r="O39" s="106"/>
    </row>
    <row r="40" spans="1:15" ht="79.5" customHeight="1">
      <c r="A40" s="17" t="e">
        <f>#N/A</f>
        <v>#N/A</v>
      </c>
      <c r="B40" s="17" t="e">
        <f>#N/A</f>
        <v>#N/A</v>
      </c>
      <c r="C40" s="17" t="e">
        <f>#N/A</f>
        <v>#N/A</v>
      </c>
      <c r="D40" s="18" t="e">
        <f>#N/A</f>
        <v>#N/A</v>
      </c>
      <c r="E40" s="18" t="e">
        <f>#N/A</f>
        <v>#N/A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01"/>
      <c r="M40" s="19" t="s">
        <v>77</v>
      </c>
      <c r="N40" s="19" t="s">
        <v>35</v>
      </c>
      <c r="O40" s="107"/>
    </row>
    <row r="41" spans="1:15" ht="76.5" customHeight="1">
      <c r="A41" s="17" t="e">
        <f>#N/A</f>
        <v>#N/A</v>
      </c>
      <c r="B41" s="17" t="e">
        <f>#N/A</f>
        <v>#N/A</v>
      </c>
      <c r="C41" s="17" t="e">
        <f>#N/A</f>
        <v>#N/A</v>
      </c>
      <c r="D41" s="18" t="e">
        <f>#N/A</f>
        <v>#N/A</v>
      </c>
      <c r="E41" s="18" t="e">
        <f>#N/A</f>
        <v>#N/A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e">
        <f>#N/A</f>
        <v>#N/A</v>
      </c>
      <c r="B42" s="17" t="e">
        <f>#N/A</f>
        <v>#N/A</v>
      </c>
      <c r="C42" s="17" t="e">
        <f>#N/A</f>
        <v>#N/A</v>
      </c>
      <c r="D42" s="18" t="e">
        <f>#N/A</f>
        <v>#N/A</v>
      </c>
      <c r="E42" s="18" t="e">
        <f>#N/A</f>
        <v>#N/A</v>
      </c>
      <c r="F42" s="94" t="s">
        <v>80</v>
      </c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75" customHeight="1">
      <c r="A43" s="17" t="e">
        <f>#N/A</f>
        <v>#N/A</v>
      </c>
      <c r="B43" s="17" t="e">
        <f>#N/A</f>
        <v>#N/A</v>
      </c>
      <c r="C43" s="17" t="e">
        <f>#N/A</f>
        <v>#N/A</v>
      </c>
      <c r="D43" s="18" t="e">
        <f>#N/A</f>
        <v>#N/A</v>
      </c>
      <c r="E43" s="18" t="e">
        <f>#N/A</f>
        <v>#N/A</v>
      </c>
      <c r="F43" s="94" t="s">
        <v>24</v>
      </c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79.5" customHeight="1">
      <c r="A44" s="17" t="e">
        <f>#N/A</f>
        <v>#N/A</v>
      </c>
      <c r="B44" s="17" t="e">
        <f>#N/A</f>
        <v>#N/A</v>
      </c>
      <c r="C44" s="17" t="e">
        <f>#N/A</f>
        <v>#N/A</v>
      </c>
      <c r="D44" s="18" t="e">
        <f>#N/A</f>
        <v>#N/A</v>
      </c>
      <c r="E44" s="18" t="e">
        <f>#N/A</f>
        <v>#N/A</v>
      </c>
      <c r="F44" s="97" t="s">
        <v>25</v>
      </c>
      <c r="G44" s="97"/>
      <c r="H44" s="97"/>
      <c r="I44" s="97"/>
      <c r="J44" s="97"/>
      <c r="K44" s="19" t="s">
        <v>18</v>
      </c>
      <c r="L44" s="19" t="s">
        <v>19</v>
      </c>
      <c r="M44" s="97" t="s">
        <v>20</v>
      </c>
      <c r="N44" s="97"/>
      <c r="O44" s="19"/>
    </row>
    <row r="45" spans="1:15" ht="79.5" customHeight="1">
      <c r="A45" s="17" t="e">
        <f>#N/A</f>
        <v>#N/A</v>
      </c>
      <c r="B45" s="17" t="e">
        <f>#N/A</f>
        <v>#N/A</v>
      </c>
      <c r="C45" s="17" t="e">
        <f>#N/A</f>
        <v>#N/A</v>
      </c>
      <c r="D45" s="18" t="e">
        <f>#N/A</f>
        <v>#N/A</v>
      </c>
      <c r="E45" s="18" t="e">
        <f>#N/A</f>
        <v>#N/A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9">
        <f>(K45+K46+K47+K48+K49+K50)/6</f>
        <v>1</v>
      </c>
      <c r="M45" s="20"/>
      <c r="N45" s="19" t="s">
        <v>30</v>
      </c>
      <c r="O45" s="99">
        <f>(L45+L53)/2</f>
        <v>1</v>
      </c>
    </row>
    <row r="46" spans="1:15" ht="79.5" customHeight="1">
      <c r="A46" s="17" t="e">
        <f>#N/A</f>
        <v>#N/A</v>
      </c>
      <c r="B46" s="17" t="e">
        <f>#N/A</f>
        <v>#N/A</v>
      </c>
      <c r="C46" s="17" t="e">
        <f>#N/A</f>
        <v>#N/A</v>
      </c>
      <c r="D46" s="18" t="e">
        <f>#N/A</f>
        <v>#N/A</v>
      </c>
      <c r="E46" s="18" t="e">
        <f>#N/A</f>
        <v>#N/A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0"/>
      <c r="M46" s="20"/>
      <c r="N46" s="19" t="s">
        <v>35</v>
      </c>
      <c r="O46" s="100"/>
    </row>
    <row r="47" spans="1:15" ht="79.5" customHeight="1">
      <c r="A47" s="17" t="e">
        <f>#N/A</f>
        <v>#N/A</v>
      </c>
      <c r="B47" s="17" t="e">
        <f>#N/A</f>
        <v>#N/A</v>
      </c>
      <c r="C47" s="17" t="e">
        <f>#N/A</f>
        <v>#N/A</v>
      </c>
      <c r="D47" s="18" t="e">
        <f>#N/A</f>
        <v>#N/A</v>
      </c>
      <c r="E47" s="18" t="e">
        <f>#N/A</f>
        <v>#N/A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0"/>
      <c r="M47" s="20"/>
      <c r="N47" s="19" t="s">
        <v>35</v>
      </c>
      <c r="O47" s="100"/>
    </row>
    <row r="48" spans="1:15" ht="79.5" customHeight="1">
      <c r="A48" s="17" t="e">
        <f>#N/A</f>
        <v>#N/A</v>
      </c>
      <c r="B48" s="17" t="e">
        <f>#N/A</f>
        <v>#N/A</v>
      </c>
      <c r="C48" s="17" t="e">
        <f>#N/A</f>
        <v>#N/A</v>
      </c>
      <c r="D48" s="18" t="e">
        <f>#N/A</f>
        <v>#N/A</v>
      </c>
      <c r="E48" s="18" t="e">
        <f>#N/A</f>
        <v>#N/A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0"/>
      <c r="M48" s="20"/>
      <c r="N48" s="19" t="s">
        <v>35</v>
      </c>
      <c r="O48" s="100"/>
    </row>
    <row r="49" spans="1:15" ht="79.5" customHeight="1">
      <c r="A49" s="17" t="e">
        <f>#N/A</f>
        <v>#N/A</v>
      </c>
      <c r="B49" s="17" t="e">
        <f>#N/A</f>
        <v>#N/A</v>
      </c>
      <c r="C49" s="17" t="e">
        <f>#N/A</f>
        <v>#N/A</v>
      </c>
      <c r="D49" s="18" t="e">
        <f>#N/A</f>
        <v>#N/A</v>
      </c>
      <c r="E49" s="18" t="e">
        <f>#N/A</f>
        <v>#N/A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0"/>
      <c r="M49" s="20"/>
      <c r="N49" s="19" t="s">
        <v>35</v>
      </c>
      <c r="O49" s="100"/>
    </row>
    <row r="50" spans="1:15" ht="73.5" customHeight="1">
      <c r="A50" s="17" t="e">
        <f>#N/A</f>
        <v>#N/A</v>
      </c>
      <c r="B50" s="17" t="e">
        <f>#N/A</f>
        <v>#N/A</v>
      </c>
      <c r="C50" s="17" t="e">
        <f>#N/A</f>
        <v>#N/A</v>
      </c>
      <c r="D50" s="18" t="e">
        <f>#N/A</f>
        <v>#N/A</v>
      </c>
      <c r="E50" s="18" t="e">
        <f>#N/A</f>
        <v>#N/A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01"/>
      <c r="M50" s="20"/>
      <c r="N50" s="19" t="s">
        <v>30</v>
      </c>
      <c r="O50" s="100"/>
    </row>
    <row r="51" spans="1:15" ht="79.5" customHeight="1">
      <c r="A51" s="17" t="e">
        <f>#N/A</f>
        <v>#N/A</v>
      </c>
      <c r="B51" s="17" t="e">
        <f>#N/A</f>
        <v>#N/A</v>
      </c>
      <c r="C51" s="17" t="e">
        <f>#N/A</f>
        <v>#N/A</v>
      </c>
      <c r="D51" s="18" t="e">
        <f>#N/A</f>
        <v>#N/A</v>
      </c>
      <c r="E51" s="18" t="e">
        <f>#N/A</f>
        <v>#N/A</v>
      </c>
      <c r="F51" s="97" t="s">
        <v>51</v>
      </c>
      <c r="G51" s="97"/>
      <c r="H51" s="97"/>
      <c r="I51" s="97"/>
      <c r="J51" s="97"/>
      <c r="K51" s="20" t="s">
        <v>21</v>
      </c>
      <c r="L51" s="20" t="s">
        <v>22</v>
      </c>
      <c r="M51" s="98" t="s">
        <v>20</v>
      </c>
      <c r="N51" s="98"/>
      <c r="O51" s="100"/>
    </row>
    <row r="52" spans="1:15" ht="76.5" customHeight="1">
      <c r="A52" s="17" t="e">
        <f>#N/A</f>
        <v>#N/A</v>
      </c>
      <c r="B52" s="17" t="e">
        <f>#N/A</f>
        <v>#N/A</v>
      </c>
      <c r="C52" s="17" t="e">
        <f>#N/A</f>
        <v>#N/A</v>
      </c>
      <c r="D52" s="18" t="e">
        <f>#N/A</f>
        <v>#N/A</v>
      </c>
      <c r="E52" s="18" t="e">
        <f>#N/A</f>
        <v>#N/A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0"/>
    </row>
    <row r="53" spans="1:15" ht="79.5" customHeight="1">
      <c r="A53" s="17" t="e">
        <f>#N/A</f>
        <v>#N/A</v>
      </c>
      <c r="B53" s="17" t="e">
        <f>#N/A</f>
        <v>#N/A</v>
      </c>
      <c r="C53" s="17" t="e">
        <f>#N/A</f>
        <v>#N/A</v>
      </c>
      <c r="D53" s="18" t="e">
        <f>#N/A</f>
        <v>#N/A</v>
      </c>
      <c r="E53" s="18" t="e">
        <f>#N/A</f>
        <v>#N/A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9">
        <f>(K53+K54+K55+K56+K57)/5</f>
        <v>1</v>
      </c>
      <c r="M53" s="20"/>
      <c r="N53" s="19" t="s">
        <v>35</v>
      </c>
      <c r="O53" s="100"/>
    </row>
    <row r="54" spans="1:15" ht="79.5" customHeight="1">
      <c r="A54" s="17" t="e">
        <f>#N/A</f>
        <v>#N/A</v>
      </c>
      <c r="B54" s="17" t="e">
        <f>#N/A</f>
        <v>#N/A</v>
      </c>
      <c r="C54" s="17" t="e">
        <f>#N/A</f>
        <v>#N/A</v>
      </c>
      <c r="D54" s="18" t="e">
        <f>#N/A</f>
        <v>#N/A</v>
      </c>
      <c r="E54" s="18" t="e">
        <f>#N/A</f>
        <v>#N/A</v>
      </c>
      <c r="F54" s="23" t="s">
        <v>56</v>
      </c>
      <c r="G54" s="19" t="s">
        <v>57</v>
      </c>
      <c r="H54" s="20" t="s">
        <v>58</v>
      </c>
      <c r="I54" s="25">
        <v>8665.7</v>
      </c>
      <c r="J54" s="25">
        <v>8665.7</v>
      </c>
      <c r="K54" s="32">
        <f>J54/I54</f>
        <v>1</v>
      </c>
      <c r="L54" s="100"/>
      <c r="M54" s="20"/>
      <c r="N54" s="20" t="s">
        <v>79</v>
      </c>
      <c r="O54" s="100"/>
    </row>
    <row r="55" spans="1:15" ht="79.5" customHeight="1">
      <c r="A55" s="17" t="e">
        <f>#N/A</f>
        <v>#N/A</v>
      </c>
      <c r="B55" s="17" t="e">
        <f>#N/A</f>
        <v>#N/A</v>
      </c>
      <c r="C55" s="17" t="e">
        <f>#N/A</f>
        <v>#N/A</v>
      </c>
      <c r="D55" s="18" t="e">
        <f>#N/A</f>
        <v>#N/A</v>
      </c>
      <c r="E55" s="18" t="e">
        <f>#N/A</f>
        <v>#N/A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0"/>
      <c r="M55" s="20"/>
      <c r="N55" s="20" t="s">
        <v>79</v>
      </c>
      <c r="O55" s="100"/>
    </row>
    <row r="56" spans="1:15" ht="79.5" customHeight="1">
      <c r="A56" s="17" t="e">
        <f>#N/A</f>
        <v>#N/A</v>
      </c>
      <c r="B56" s="17" t="e">
        <f>#N/A</f>
        <v>#N/A</v>
      </c>
      <c r="C56" s="17" t="e">
        <f>#N/A</f>
        <v>#N/A</v>
      </c>
      <c r="D56" s="18" t="e">
        <f>#N/A</f>
        <v>#N/A</v>
      </c>
      <c r="E56" s="18" t="e">
        <f>#N/A</f>
        <v>#N/A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0"/>
      <c r="M56" s="20"/>
      <c r="N56" s="19" t="s">
        <v>35</v>
      </c>
      <c r="O56" s="100"/>
    </row>
    <row r="57" spans="1:15" ht="79.5" customHeight="1">
      <c r="A57" s="17" t="e">
        <f>#N/A</f>
        <v>#N/A</v>
      </c>
      <c r="B57" s="17" t="e">
        <f>#N/A</f>
        <v>#N/A</v>
      </c>
      <c r="C57" s="17" t="e">
        <f>#N/A</f>
        <v>#N/A</v>
      </c>
      <c r="D57" s="18" t="e">
        <f>#N/A</f>
        <v>#N/A</v>
      </c>
      <c r="E57" s="18" t="e">
        <f>#N/A</f>
        <v>#N/A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01"/>
      <c r="M57" s="20"/>
      <c r="N57" s="19" t="s">
        <v>35</v>
      </c>
      <c r="O57" s="101"/>
    </row>
    <row r="58" spans="1:15" ht="79.5" customHeight="1">
      <c r="A58" s="17" t="e">
        <f>#N/A</f>
        <v>#N/A</v>
      </c>
      <c r="B58" s="17" t="e">
        <f>#N/A</f>
        <v>#N/A</v>
      </c>
      <c r="C58" s="17" t="e">
        <f>#N/A</f>
        <v>#N/A</v>
      </c>
      <c r="D58" s="18" t="e">
        <f>#N/A</f>
        <v>#N/A</v>
      </c>
      <c r="E58" s="18" t="e">
        <f>#N/A</f>
        <v>#N/A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e">
        <f>#N/A</f>
        <v>#N/A</v>
      </c>
      <c r="B59" s="17" t="e">
        <f>#N/A</f>
        <v>#N/A</v>
      </c>
      <c r="C59" s="17" t="e">
        <f>#N/A</f>
        <v>#N/A</v>
      </c>
      <c r="D59" s="18" t="e">
        <f>#N/A</f>
        <v>#N/A</v>
      </c>
      <c r="E59" s="18" t="e">
        <f>#N/A</f>
        <v>#N/A</v>
      </c>
      <c r="F59" s="94" t="s">
        <v>88</v>
      </c>
      <c r="G59" s="95"/>
      <c r="H59" s="95"/>
      <c r="I59" s="95"/>
      <c r="J59" s="95"/>
      <c r="K59" s="95"/>
      <c r="L59" s="95"/>
      <c r="M59" s="95"/>
      <c r="N59" s="95"/>
      <c r="O59" s="96"/>
    </row>
    <row r="60" spans="1:15" ht="79.5" customHeight="1">
      <c r="A60" s="17" t="e">
        <f>#N/A</f>
        <v>#N/A</v>
      </c>
      <c r="B60" s="17" t="e">
        <f>#N/A</f>
        <v>#N/A</v>
      </c>
      <c r="C60" s="17" t="e">
        <f>#N/A</f>
        <v>#N/A</v>
      </c>
      <c r="D60" s="18" t="e">
        <f>#N/A</f>
        <v>#N/A</v>
      </c>
      <c r="E60" s="18" t="e">
        <f>#N/A</f>
        <v>#N/A</v>
      </c>
      <c r="F60" s="94" t="s">
        <v>24</v>
      </c>
      <c r="G60" s="95"/>
      <c r="H60" s="95"/>
      <c r="I60" s="95"/>
      <c r="J60" s="95"/>
      <c r="K60" s="95"/>
      <c r="L60" s="95"/>
      <c r="M60" s="95"/>
      <c r="N60" s="95"/>
      <c r="O60" s="96"/>
    </row>
    <row r="61" spans="1:15" ht="73.5" customHeight="1">
      <c r="A61" s="17" t="e">
        <f>#N/A</f>
        <v>#N/A</v>
      </c>
      <c r="B61" s="17" t="e">
        <f>#N/A</f>
        <v>#N/A</v>
      </c>
      <c r="C61" s="17" t="e">
        <f>#N/A</f>
        <v>#N/A</v>
      </c>
      <c r="D61" s="18" t="e">
        <f>#N/A</f>
        <v>#N/A</v>
      </c>
      <c r="E61" s="18" t="e">
        <f>#N/A</f>
        <v>#N/A</v>
      </c>
      <c r="F61" s="97" t="s">
        <v>25</v>
      </c>
      <c r="G61" s="97"/>
      <c r="H61" s="97"/>
      <c r="I61" s="97"/>
      <c r="J61" s="97"/>
      <c r="K61" s="19" t="s">
        <v>18</v>
      </c>
      <c r="L61" s="19" t="s">
        <v>19</v>
      </c>
      <c r="M61" s="97" t="s">
        <v>20</v>
      </c>
      <c r="N61" s="97"/>
      <c r="O61" s="19"/>
    </row>
    <row r="62" spans="1:15" ht="79.5" customHeight="1">
      <c r="A62" s="17" t="e">
        <f>#N/A</f>
        <v>#N/A</v>
      </c>
      <c r="B62" s="17" t="e">
        <f>#N/A</f>
        <v>#N/A</v>
      </c>
      <c r="C62" s="17" t="e">
        <f>#N/A</f>
        <v>#N/A</v>
      </c>
      <c r="D62" s="18" t="e">
        <f>#N/A</f>
        <v>#N/A</v>
      </c>
      <c r="E62" s="18" t="e">
        <f>#N/A</f>
        <v>#N/A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9">
        <f>(K62+K63+K64+K65+K66+K67)/6</f>
        <v>1.6916666666666667</v>
      </c>
      <c r="M62" s="19" t="s">
        <v>29</v>
      </c>
      <c r="N62" s="19" t="s">
        <v>30</v>
      </c>
      <c r="O62" s="99">
        <f>(L62+L70)/2</f>
        <v>1.3458333333333332</v>
      </c>
    </row>
    <row r="63" spans="1:15" ht="79.5" customHeight="1">
      <c r="A63" s="17" t="e">
        <f>#N/A</f>
        <v>#N/A</v>
      </c>
      <c r="B63" s="17" t="e">
        <f>#N/A</f>
        <v>#N/A</v>
      </c>
      <c r="C63" s="17" t="e">
        <f>#N/A</f>
        <v>#N/A</v>
      </c>
      <c r="D63" s="18" t="e">
        <f>#N/A</f>
        <v>#N/A</v>
      </c>
      <c r="E63" s="18" t="e">
        <f>#N/A</f>
        <v>#N/A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0"/>
      <c r="M63" s="19"/>
      <c r="N63" s="19" t="s">
        <v>35</v>
      </c>
      <c r="O63" s="100"/>
    </row>
    <row r="64" spans="1:15" ht="79.5" customHeight="1">
      <c r="A64" s="17" t="e">
        <f>#N/A</f>
        <v>#N/A</v>
      </c>
      <c r="B64" s="17" t="e">
        <f>#N/A</f>
        <v>#N/A</v>
      </c>
      <c r="C64" s="17" t="e">
        <f>#N/A</f>
        <v>#N/A</v>
      </c>
      <c r="D64" s="18" t="e">
        <f>#N/A</f>
        <v>#N/A</v>
      </c>
      <c r="E64" s="18" t="e">
        <f>#N/A</f>
        <v>#N/A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0"/>
      <c r="M64" s="19"/>
      <c r="N64" s="19" t="s">
        <v>35</v>
      </c>
      <c r="O64" s="100"/>
    </row>
    <row r="65" spans="1:15" ht="79.5" customHeight="1">
      <c r="A65" s="17" t="e">
        <f>#N/A</f>
        <v>#N/A</v>
      </c>
      <c r="B65" s="17" t="e">
        <f>#N/A</f>
        <v>#N/A</v>
      </c>
      <c r="C65" s="17" t="e">
        <f>#N/A</f>
        <v>#N/A</v>
      </c>
      <c r="D65" s="18" t="e">
        <f>#N/A</f>
        <v>#N/A</v>
      </c>
      <c r="E65" s="18" t="e">
        <f>#N/A</f>
        <v>#N/A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0"/>
      <c r="M65" s="19"/>
      <c r="N65" s="19" t="s">
        <v>35</v>
      </c>
      <c r="O65" s="100"/>
    </row>
    <row r="66" spans="1:15" ht="79.5" customHeight="1">
      <c r="A66" s="17" t="e">
        <f>#N/A</f>
        <v>#N/A</v>
      </c>
      <c r="B66" s="17" t="e">
        <f>#N/A</f>
        <v>#N/A</v>
      </c>
      <c r="C66" s="17" t="e">
        <f>#N/A</f>
        <v>#N/A</v>
      </c>
      <c r="D66" s="18" t="e">
        <f>#N/A</f>
        <v>#N/A</v>
      </c>
      <c r="E66" s="18" t="e">
        <f>#N/A</f>
        <v>#N/A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0"/>
      <c r="M66" s="19"/>
      <c r="N66" s="19" t="s">
        <v>35</v>
      </c>
      <c r="O66" s="100"/>
    </row>
    <row r="67" spans="1:15" ht="79.5" customHeight="1">
      <c r="A67" s="17" t="e">
        <f>#N/A</f>
        <v>#N/A</v>
      </c>
      <c r="B67" s="17" t="e">
        <f>#N/A</f>
        <v>#N/A</v>
      </c>
      <c r="C67" s="17" t="e">
        <f>#N/A</f>
        <v>#N/A</v>
      </c>
      <c r="D67" s="18" t="e">
        <f>#N/A</f>
        <v>#N/A</v>
      </c>
      <c r="E67" s="18" t="e">
        <f>#N/A</f>
        <v>#N/A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01"/>
      <c r="M67" s="19" t="s">
        <v>50</v>
      </c>
      <c r="N67" s="19" t="s">
        <v>30</v>
      </c>
      <c r="O67" s="100"/>
    </row>
    <row r="68" spans="1:15" ht="73.5" customHeight="1">
      <c r="A68" s="17" t="e">
        <f>#N/A</f>
        <v>#N/A</v>
      </c>
      <c r="B68" s="17" t="e">
        <f>#N/A</f>
        <v>#N/A</v>
      </c>
      <c r="C68" s="17" t="e">
        <f>#N/A</f>
        <v>#N/A</v>
      </c>
      <c r="D68" s="18" t="e">
        <f>#N/A</f>
        <v>#N/A</v>
      </c>
      <c r="E68" s="18" t="e">
        <f>#N/A</f>
        <v>#N/A</v>
      </c>
      <c r="F68" s="97" t="s">
        <v>51</v>
      </c>
      <c r="G68" s="97"/>
      <c r="H68" s="97"/>
      <c r="I68" s="97"/>
      <c r="J68" s="97"/>
      <c r="K68" s="20" t="s">
        <v>21</v>
      </c>
      <c r="L68" s="20" t="s">
        <v>22</v>
      </c>
      <c r="M68" s="98" t="s">
        <v>20</v>
      </c>
      <c r="N68" s="98"/>
      <c r="O68" s="100"/>
    </row>
    <row r="69" spans="1:15" ht="79.5" customHeight="1">
      <c r="A69" s="17" t="e">
        <f>#N/A</f>
        <v>#N/A</v>
      </c>
      <c r="B69" s="17" t="e">
        <f>#N/A</f>
        <v>#N/A</v>
      </c>
      <c r="C69" s="17" t="e">
        <f>#N/A</f>
        <v>#N/A</v>
      </c>
      <c r="D69" s="18" t="e">
        <f>#N/A</f>
        <v>#N/A</v>
      </c>
      <c r="E69" s="18" t="e">
        <f>#N/A</f>
        <v>#N/A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0"/>
    </row>
    <row r="70" spans="1:15" ht="73.5" customHeight="1">
      <c r="A70" s="17" t="e">
        <f>#N/A</f>
        <v>#N/A</v>
      </c>
      <c r="B70" s="17" t="e">
        <f>#N/A</f>
        <v>#N/A</v>
      </c>
      <c r="C70" s="17" t="e">
        <f>#N/A</f>
        <v>#N/A</v>
      </c>
      <c r="D70" s="18" t="e">
        <f>#N/A</f>
        <v>#N/A</v>
      </c>
      <c r="E70" s="18" t="e">
        <f>#N/A</f>
        <v>#N/A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9">
        <f>(K70+K71+K72+K73+K74)/5</f>
        <v>1</v>
      </c>
      <c r="M70" s="19"/>
      <c r="N70" s="19" t="s">
        <v>35</v>
      </c>
      <c r="O70" s="100"/>
    </row>
    <row r="71" spans="1:15" ht="79.5" customHeight="1">
      <c r="A71" s="17" t="e">
        <f>#N/A</f>
        <v>#N/A</v>
      </c>
      <c r="B71" s="17" t="e">
        <f>#N/A</f>
        <v>#N/A</v>
      </c>
      <c r="C71" s="17" t="e">
        <f>#N/A</f>
        <v>#N/A</v>
      </c>
      <c r="D71" s="18" t="e">
        <f>#N/A</f>
        <v>#N/A</v>
      </c>
      <c r="E71" s="18" t="e">
        <f>#N/A</f>
        <v>#N/A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0"/>
      <c r="M71" s="19"/>
      <c r="N71" s="19" t="s">
        <v>79</v>
      </c>
      <c r="O71" s="100"/>
    </row>
    <row r="72" spans="1:15" ht="79.5" customHeight="1">
      <c r="A72" s="17" t="e">
        <f>#N/A</f>
        <v>#N/A</v>
      </c>
      <c r="B72" s="17" t="e">
        <f>#N/A</f>
        <v>#N/A</v>
      </c>
      <c r="C72" s="17" t="e">
        <f>#N/A</f>
        <v>#N/A</v>
      </c>
      <c r="D72" s="18" t="e">
        <f>#N/A</f>
        <v>#N/A</v>
      </c>
      <c r="E72" s="18" t="e">
        <f>#N/A</f>
        <v>#N/A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0"/>
      <c r="M72" s="19"/>
      <c r="N72" s="19" t="s">
        <v>79</v>
      </c>
      <c r="O72" s="100"/>
    </row>
    <row r="73" spans="1:15" ht="79.5" customHeight="1">
      <c r="A73" s="17" t="e">
        <f>#N/A</f>
        <v>#N/A</v>
      </c>
      <c r="B73" s="17" t="e">
        <f>#N/A</f>
        <v>#N/A</v>
      </c>
      <c r="C73" s="17" t="e">
        <f>#N/A</f>
        <v>#N/A</v>
      </c>
      <c r="D73" s="18" t="e">
        <f>#N/A</f>
        <v>#N/A</v>
      </c>
      <c r="E73" s="18" t="e">
        <f>#N/A</f>
        <v>#N/A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0"/>
      <c r="M73" s="19"/>
      <c r="N73" s="19" t="s">
        <v>35</v>
      </c>
      <c r="O73" s="100"/>
    </row>
    <row r="74" spans="1:15" ht="79.5" customHeight="1">
      <c r="A74" s="17" t="e">
        <f>#N/A</f>
        <v>#N/A</v>
      </c>
      <c r="B74" s="17" t="e">
        <f>#N/A</f>
        <v>#N/A</v>
      </c>
      <c r="C74" s="17" t="e">
        <f>#N/A</f>
        <v>#N/A</v>
      </c>
      <c r="D74" s="18" t="e">
        <f>#N/A</f>
        <v>#N/A</v>
      </c>
      <c r="E74" s="18" t="e">
        <f>#N/A</f>
        <v>#N/A</v>
      </c>
      <c r="F74" s="23" t="s">
        <v>66</v>
      </c>
      <c r="G74" s="19" t="s">
        <v>67</v>
      </c>
      <c r="H74" s="20" t="s">
        <v>68</v>
      </c>
      <c r="I74" s="20">
        <v>275.6</v>
      </c>
      <c r="J74" s="20">
        <v>275.6</v>
      </c>
      <c r="K74" s="21">
        <f>J74/I74</f>
        <v>1</v>
      </c>
      <c r="L74" s="101"/>
      <c r="M74" s="19"/>
      <c r="N74" s="19" t="s">
        <v>35</v>
      </c>
      <c r="O74" s="101"/>
    </row>
    <row r="75" spans="1:15" ht="79.5" customHeight="1">
      <c r="A75" s="17" t="e">
        <f>#N/A</f>
        <v>#N/A</v>
      </c>
      <c r="B75" s="17" t="e">
        <f>#N/A</f>
        <v>#N/A</v>
      </c>
      <c r="C75" s="17" t="e">
        <f>#N/A</f>
        <v>#N/A</v>
      </c>
      <c r="D75" s="18" t="e">
        <f>#N/A</f>
        <v>#N/A</v>
      </c>
      <c r="E75" s="18" t="e">
        <f>#N/A</f>
        <v>#N/A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e">
        <f>#N/A</f>
        <v>#N/A</v>
      </c>
      <c r="B76" s="17" t="e">
        <f>#N/A</f>
        <v>#N/A</v>
      </c>
      <c r="C76" s="17" t="e">
        <f>#N/A</f>
        <v>#N/A</v>
      </c>
      <c r="D76" s="18" t="e">
        <f>#N/A</f>
        <v>#N/A</v>
      </c>
      <c r="E76" s="18" t="e">
        <f>#N/A</f>
        <v>#N/A</v>
      </c>
      <c r="F76" s="94" t="s">
        <v>96</v>
      </c>
      <c r="G76" s="95"/>
      <c r="H76" s="95"/>
      <c r="I76" s="95"/>
      <c r="J76" s="95"/>
      <c r="K76" s="95"/>
      <c r="L76" s="95"/>
      <c r="M76" s="95"/>
      <c r="N76" s="95"/>
      <c r="O76" s="96"/>
    </row>
    <row r="77" spans="1:15" ht="73.5" customHeight="1">
      <c r="A77" s="17" t="e">
        <f>#N/A</f>
        <v>#N/A</v>
      </c>
      <c r="B77" s="17" t="e">
        <f>#N/A</f>
        <v>#N/A</v>
      </c>
      <c r="C77" s="17" t="e">
        <f>#N/A</f>
        <v>#N/A</v>
      </c>
      <c r="D77" s="18" t="e">
        <f>#N/A</f>
        <v>#N/A</v>
      </c>
      <c r="E77" s="18" t="e">
        <f>#N/A</f>
        <v>#N/A</v>
      </c>
      <c r="F77" s="94" t="s">
        <v>24</v>
      </c>
      <c r="G77" s="95"/>
      <c r="H77" s="95"/>
      <c r="I77" s="95"/>
      <c r="J77" s="95"/>
      <c r="K77" s="95"/>
      <c r="L77" s="95"/>
      <c r="M77" s="95"/>
      <c r="N77" s="95"/>
      <c r="O77" s="96"/>
    </row>
    <row r="78" spans="1:15" ht="79.5" customHeight="1">
      <c r="A78" s="17" t="e">
        <f>#N/A</f>
        <v>#N/A</v>
      </c>
      <c r="B78" s="17" t="e">
        <f>#N/A</f>
        <v>#N/A</v>
      </c>
      <c r="C78" s="17" t="e">
        <f>#N/A</f>
        <v>#N/A</v>
      </c>
      <c r="D78" s="18" t="e">
        <f>#N/A</f>
        <v>#N/A</v>
      </c>
      <c r="E78" s="18" t="e">
        <f>#N/A</f>
        <v>#N/A</v>
      </c>
      <c r="F78" s="97" t="s">
        <v>25</v>
      </c>
      <c r="G78" s="97"/>
      <c r="H78" s="97"/>
      <c r="I78" s="97"/>
      <c r="J78" s="97"/>
      <c r="K78" s="19" t="s">
        <v>18</v>
      </c>
      <c r="L78" s="19" t="s">
        <v>19</v>
      </c>
      <c r="M78" s="97" t="s">
        <v>20</v>
      </c>
      <c r="N78" s="97"/>
      <c r="O78" s="19"/>
    </row>
    <row r="79" spans="1:15" ht="76.5" customHeight="1">
      <c r="A79" s="17" t="e">
        <f>#N/A</f>
        <v>#N/A</v>
      </c>
      <c r="B79" s="17" t="e">
        <f>#N/A</f>
        <v>#N/A</v>
      </c>
      <c r="C79" s="17" t="e">
        <f>#N/A</f>
        <v>#N/A</v>
      </c>
      <c r="D79" s="18" t="e">
        <f>#N/A</f>
        <v>#N/A</v>
      </c>
      <c r="E79" s="18" t="e">
        <f>#N/A</f>
        <v>#N/A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2.3</v>
      </c>
      <c r="L79" s="99">
        <f>(K79+K80+K81+K82+K83+K84)/6</f>
        <v>1.7166666666666668</v>
      </c>
      <c r="M79" s="19" t="s">
        <v>29</v>
      </c>
      <c r="N79" s="19" t="s">
        <v>30</v>
      </c>
      <c r="O79" s="99">
        <f>(L79+L87)/2</f>
        <v>1.376923076923077</v>
      </c>
    </row>
    <row r="80" spans="1:15" ht="79.5" customHeight="1">
      <c r="A80" s="17" t="e">
        <f>#N/A</f>
        <v>#N/A</v>
      </c>
      <c r="B80" s="17" t="e">
        <f>#N/A</f>
        <v>#N/A</v>
      </c>
      <c r="C80" s="17" t="e">
        <f>#N/A</f>
        <v>#N/A</v>
      </c>
      <c r="D80" s="18" t="e">
        <f>#N/A</f>
        <v>#N/A</v>
      </c>
      <c r="E80" s="18" t="e">
        <f>#N/A</f>
        <v>#N/A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0"/>
      <c r="M80" s="20"/>
      <c r="N80" s="19" t="s">
        <v>35</v>
      </c>
      <c r="O80" s="100"/>
    </row>
    <row r="81" spans="1:15" ht="79.5" customHeight="1">
      <c r="A81" s="17" t="e">
        <f>#N/A</f>
        <v>#N/A</v>
      </c>
      <c r="B81" s="17" t="e">
        <f>#N/A</f>
        <v>#N/A</v>
      </c>
      <c r="C81" s="17" t="e">
        <f>#N/A</f>
        <v>#N/A</v>
      </c>
      <c r="D81" s="18" t="e">
        <f>#N/A</f>
        <v>#N/A</v>
      </c>
      <c r="E81" s="18" t="e">
        <f>#N/A</f>
        <v>#N/A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0"/>
      <c r="M81" s="20"/>
      <c r="N81" s="19" t="s">
        <v>35</v>
      </c>
      <c r="O81" s="100"/>
    </row>
    <row r="82" spans="1:15" ht="79.5" customHeight="1">
      <c r="A82" s="17" t="e">
        <f>#N/A</f>
        <v>#N/A</v>
      </c>
      <c r="B82" s="17" t="e">
        <f>#N/A</f>
        <v>#N/A</v>
      </c>
      <c r="C82" s="17" t="e">
        <f>#N/A</f>
        <v>#N/A</v>
      </c>
      <c r="D82" s="18" t="e">
        <f>#N/A</f>
        <v>#N/A</v>
      </c>
      <c r="E82" s="18" t="e">
        <f>#N/A</f>
        <v>#N/A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0"/>
      <c r="M82" s="20"/>
      <c r="N82" s="19" t="s">
        <v>35</v>
      </c>
      <c r="O82" s="100"/>
    </row>
    <row r="83" spans="1:15" ht="79.5" customHeight="1">
      <c r="A83" s="17" t="e">
        <f>#N/A</f>
        <v>#N/A</v>
      </c>
      <c r="B83" s="17" t="e">
        <f>#N/A</f>
        <v>#N/A</v>
      </c>
      <c r="C83" s="17" t="e">
        <f>#N/A</f>
        <v>#N/A</v>
      </c>
      <c r="D83" s="18" t="e">
        <f>#N/A</f>
        <v>#N/A</v>
      </c>
      <c r="E83" s="18" t="e">
        <f>#N/A</f>
        <v>#N/A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0"/>
      <c r="M83" s="20"/>
      <c r="N83" s="19" t="s">
        <v>35</v>
      </c>
      <c r="O83" s="100"/>
    </row>
    <row r="84" spans="1:15" ht="76.5" customHeight="1">
      <c r="A84" s="17" t="e">
        <f>#N/A</f>
        <v>#N/A</v>
      </c>
      <c r="B84" s="17" t="e">
        <f>#N/A</f>
        <v>#N/A</v>
      </c>
      <c r="C84" s="17" t="e">
        <f>#N/A</f>
        <v>#N/A</v>
      </c>
      <c r="D84" s="18" t="e">
        <f>#N/A</f>
        <v>#N/A</v>
      </c>
      <c r="E84" s="18" t="e">
        <f>#N/A</f>
        <v>#N/A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01"/>
      <c r="M84" s="19" t="s">
        <v>50</v>
      </c>
      <c r="N84" s="19" t="s">
        <v>30</v>
      </c>
      <c r="O84" s="100"/>
    </row>
    <row r="85" spans="1:15" ht="79.5" customHeight="1">
      <c r="A85" s="17" t="e">
        <f>#N/A</f>
        <v>#N/A</v>
      </c>
      <c r="B85" s="17" t="e">
        <f>#N/A</f>
        <v>#N/A</v>
      </c>
      <c r="C85" s="17" t="e">
        <f>#N/A</f>
        <v>#N/A</v>
      </c>
      <c r="D85" s="18" t="e">
        <f>#N/A</f>
        <v>#N/A</v>
      </c>
      <c r="E85" s="18" t="e">
        <f>#N/A</f>
        <v>#N/A</v>
      </c>
      <c r="F85" s="97" t="s">
        <v>51</v>
      </c>
      <c r="G85" s="97"/>
      <c r="H85" s="97"/>
      <c r="I85" s="97"/>
      <c r="J85" s="97"/>
      <c r="K85" s="20" t="s">
        <v>21</v>
      </c>
      <c r="L85" s="20" t="s">
        <v>22</v>
      </c>
      <c r="M85" s="98" t="s">
        <v>20</v>
      </c>
      <c r="N85" s="98"/>
      <c r="O85" s="100"/>
    </row>
    <row r="86" spans="1:15" ht="72" customHeight="1">
      <c r="A86" s="17" t="e">
        <f>#N/A</f>
        <v>#N/A</v>
      </c>
      <c r="B86" s="17" t="e">
        <f>#N/A</f>
        <v>#N/A</v>
      </c>
      <c r="C86" s="17" t="e">
        <f>#N/A</f>
        <v>#N/A</v>
      </c>
      <c r="D86" s="18" t="e">
        <f>#N/A</f>
        <v>#N/A</v>
      </c>
      <c r="E86" s="18" t="e">
        <f>#N/A</f>
        <v>#N/A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0"/>
    </row>
    <row r="87" spans="1:15" ht="79.5" customHeight="1">
      <c r="A87" s="17" t="e">
        <f>#N/A</f>
        <v>#N/A</v>
      </c>
      <c r="B87" s="17" t="e">
        <f>#N/A</f>
        <v>#N/A</v>
      </c>
      <c r="C87" s="17" t="e">
        <f>#N/A</f>
        <v>#N/A</v>
      </c>
      <c r="D87" s="18" t="e">
        <f>#N/A</f>
        <v>#N/A</v>
      </c>
      <c r="E87" s="18" t="e">
        <f>#N/A</f>
        <v>#N/A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9">
        <f>(K87+K88+K89+K90+K91)/5</f>
        <v>1.0371794871794873</v>
      </c>
      <c r="M87" s="20"/>
      <c r="N87" s="19" t="s">
        <v>35</v>
      </c>
      <c r="O87" s="100"/>
    </row>
    <row r="88" spans="1:15" ht="79.5" customHeight="1">
      <c r="A88" s="17" t="e">
        <f>#N/A</f>
        <v>#N/A</v>
      </c>
      <c r="B88" s="17" t="e">
        <f>#N/A</f>
        <v>#N/A</v>
      </c>
      <c r="C88" s="17" t="e">
        <f>#N/A</f>
        <v>#N/A</v>
      </c>
      <c r="D88" s="18" t="e">
        <f>#N/A</f>
        <v>#N/A</v>
      </c>
      <c r="E88" s="18" t="e">
        <f>#N/A</f>
        <v>#N/A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0"/>
      <c r="M88" s="20"/>
      <c r="N88" s="20" t="s">
        <v>79</v>
      </c>
      <c r="O88" s="100"/>
    </row>
    <row r="89" spans="1:15" ht="79.5" customHeight="1">
      <c r="A89" s="17" t="e">
        <f>#N/A</f>
        <v>#N/A</v>
      </c>
      <c r="B89" s="17" t="e">
        <f>#N/A</f>
        <v>#N/A</v>
      </c>
      <c r="C89" s="17" t="e">
        <f>#N/A</f>
        <v>#N/A</v>
      </c>
      <c r="D89" s="18" t="e">
        <f>#N/A</f>
        <v>#N/A</v>
      </c>
      <c r="E89" s="18" t="e">
        <f>#N/A</f>
        <v>#N/A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0"/>
      <c r="M89" s="20"/>
      <c r="N89" s="20" t="s">
        <v>79</v>
      </c>
      <c r="O89" s="100"/>
    </row>
    <row r="90" spans="1:15" ht="79.5" customHeight="1">
      <c r="A90" s="17" t="e">
        <f>#N/A</f>
        <v>#N/A</v>
      </c>
      <c r="B90" s="17" t="e">
        <f>#N/A</f>
        <v>#N/A</v>
      </c>
      <c r="C90" s="17" t="e">
        <f>#N/A</f>
        <v>#N/A</v>
      </c>
      <c r="D90" s="18" t="e">
        <f>#N/A</f>
        <v>#N/A</v>
      </c>
      <c r="E90" s="18" t="e">
        <f>#N/A</f>
        <v>#N/A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1.185897435897436</v>
      </c>
      <c r="L90" s="100"/>
      <c r="M90" s="19" t="s">
        <v>104</v>
      </c>
      <c r="N90" s="19" t="s">
        <v>35</v>
      </c>
      <c r="O90" s="100"/>
    </row>
    <row r="91" spans="1:15" ht="79.5" customHeight="1">
      <c r="A91" s="17" t="e">
        <f>#N/A</f>
        <v>#N/A</v>
      </c>
      <c r="B91" s="17" t="e">
        <f>#N/A</f>
        <v>#N/A</v>
      </c>
      <c r="C91" s="17" t="e">
        <f>#N/A</f>
        <v>#N/A</v>
      </c>
      <c r="D91" s="18" t="e">
        <f>#N/A</f>
        <v>#N/A</v>
      </c>
      <c r="E91" s="18" t="e">
        <f>#N/A</f>
        <v>#N/A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01"/>
      <c r="M91" s="20"/>
      <c r="N91" s="19" t="s">
        <v>35</v>
      </c>
      <c r="O91" s="101"/>
    </row>
    <row r="92" spans="1:15" ht="79.5" customHeight="1">
      <c r="A92" s="17" t="e">
        <f>#N/A</f>
        <v>#N/A</v>
      </c>
      <c r="B92" s="17" t="e">
        <f>#N/A</f>
        <v>#N/A</v>
      </c>
      <c r="C92" s="17" t="e">
        <f>#N/A</f>
        <v>#N/A</v>
      </c>
      <c r="D92" s="18" t="e">
        <f>#N/A</f>
        <v>#N/A</v>
      </c>
      <c r="E92" s="18" t="e">
        <f>#N/A</f>
        <v>#N/A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e">
        <f>#N/A</f>
        <v>#N/A</v>
      </c>
      <c r="B93" s="17" t="e">
        <f>#N/A</f>
        <v>#N/A</v>
      </c>
      <c r="C93" s="17" t="e">
        <f>#N/A</f>
        <v>#N/A</v>
      </c>
      <c r="D93" s="18" t="e">
        <f>#N/A</f>
        <v>#N/A</v>
      </c>
      <c r="E93" s="18" t="e">
        <f>#N/A</f>
        <v>#N/A</v>
      </c>
      <c r="F93" s="94" t="s">
        <v>105</v>
      </c>
      <c r="G93" s="95"/>
      <c r="H93" s="95"/>
      <c r="I93" s="95"/>
      <c r="J93" s="95"/>
      <c r="K93" s="95"/>
      <c r="L93" s="95"/>
      <c r="M93" s="95"/>
      <c r="N93" s="95"/>
      <c r="O93" s="96"/>
    </row>
    <row r="94" spans="1:15" ht="79.5" customHeight="1">
      <c r="A94" s="17" t="e">
        <f>#N/A</f>
        <v>#N/A</v>
      </c>
      <c r="B94" s="17" t="e">
        <f>#N/A</f>
        <v>#N/A</v>
      </c>
      <c r="C94" s="17" t="e">
        <f>#N/A</f>
        <v>#N/A</v>
      </c>
      <c r="D94" s="18" t="e">
        <f>#N/A</f>
        <v>#N/A</v>
      </c>
      <c r="E94" s="18" t="e">
        <f>#N/A</f>
        <v>#N/A</v>
      </c>
      <c r="F94" s="94" t="s">
        <v>24</v>
      </c>
      <c r="G94" s="95"/>
      <c r="H94" s="95"/>
      <c r="I94" s="95"/>
      <c r="J94" s="95"/>
      <c r="K94" s="95"/>
      <c r="L94" s="95"/>
      <c r="M94" s="95"/>
      <c r="N94" s="95"/>
      <c r="O94" s="96"/>
    </row>
    <row r="95" spans="1:15" ht="72" customHeight="1">
      <c r="A95" s="17" t="e">
        <f>#N/A</f>
        <v>#N/A</v>
      </c>
      <c r="B95" s="17" t="e">
        <f>#N/A</f>
        <v>#N/A</v>
      </c>
      <c r="C95" s="17" t="e">
        <f>#N/A</f>
        <v>#N/A</v>
      </c>
      <c r="D95" s="18" t="e">
        <f>#N/A</f>
        <v>#N/A</v>
      </c>
      <c r="E95" s="18" t="e">
        <f>#N/A</f>
        <v>#N/A</v>
      </c>
      <c r="F95" s="97" t="s">
        <v>25</v>
      </c>
      <c r="G95" s="97"/>
      <c r="H95" s="97"/>
      <c r="I95" s="97"/>
      <c r="J95" s="97"/>
      <c r="K95" s="19" t="s">
        <v>18</v>
      </c>
      <c r="L95" s="19" t="s">
        <v>19</v>
      </c>
      <c r="M95" s="97" t="s">
        <v>20</v>
      </c>
      <c r="N95" s="97"/>
      <c r="O95" s="19"/>
    </row>
    <row r="96" spans="1:15" ht="79.5" customHeight="1">
      <c r="A96" s="17" t="e">
        <f>#N/A</f>
        <v>#N/A</v>
      </c>
      <c r="B96" s="17" t="e">
        <f>#N/A</f>
        <v>#N/A</v>
      </c>
      <c r="C96" s="17" t="e">
        <f>#N/A</f>
        <v>#N/A</v>
      </c>
      <c r="D96" s="18" t="e">
        <f>#N/A</f>
        <v>#N/A</v>
      </c>
      <c r="E96" s="18" t="e">
        <f>#N/A</f>
        <v>#N/A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9">
        <f>(K96+K97+K98+K99+K100+K101)/6</f>
        <v>1.9166666666666667</v>
      </c>
      <c r="M96" s="19" t="s">
        <v>29</v>
      </c>
      <c r="N96" s="19" t="s">
        <v>30</v>
      </c>
      <c r="O96" s="99">
        <f>(L96+L104)/2</f>
        <v>1.4583333333333335</v>
      </c>
    </row>
    <row r="97" spans="1:15" ht="79.5" customHeight="1">
      <c r="A97" s="17" t="e">
        <f>#N/A</f>
        <v>#N/A</v>
      </c>
      <c r="B97" s="17" t="e">
        <f>#N/A</f>
        <v>#N/A</v>
      </c>
      <c r="C97" s="17" t="e">
        <f>#N/A</f>
        <v>#N/A</v>
      </c>
      <c r="D97" s="18" t="e">
        <f>#N/A</f>
        <v>#N/A</v>
      </c>
      <c r="E97" s="18" t="e">
        <f>#N/A</f>
        <v>#N/A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0"/>
      <c r="M97" s="20"/>
      <c r="N97" s="19" t="s">
        <v>35</v>
      </c>
      <c r="O97" s="100"/>
    </row>
    <row r="98" spans="1:15" ht="79.5" customHeight="1">
      <c r="A98" s="17" t="e">
        <f>#N/A</f>
        <v>#N/A</v>
      </c>
      <c r="B98" s="17" t="e">
        <f>#N/A</f>
        <v>#N/A</v>
      </c>
      <c r="C98" s="17" t="e">
        <f>#N/A</f>
        <v>#N/A</v>
      </c>
      <c r="D98" s="18" t="e">
        <f>#N/A</f>
        <v>#N/A</v>
      </c>
      <c r="E98" s="18" t="e">
        <f>#N/A</f>
        <v>#N/A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0"/>
      <c r="M98" s="20"/>
      <c r="N98" s="19" t="s">
        <v>35</v>
      </c>
      <c r="O98" s="100"/>
    </row>
    <row r="99" spans="1:15" ht="75" customHeight="1">
      <c r="A99" s="17" t="e">
        <f>#N/A</f>
        <v>#N/A</v>
      </c>
      <c r="B99" s="17" t="e">
        <f>#N/A</f>
        <v>#N/A</v>
      </c>
      <c r="C99" s="17" t="e">
        <f>#N/A</f>
        <v>#N/A</v>
      </c>
      <c r="D99" s="18" t="e">
        <f>#N/A</f>
        <v>#N/A</v>
      </c>
      <c r="E99" s="18" t="e">
        <f>#N/A</f>
        <v>#N/A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0"/>
      <c r="M99" s="20"/>
      <c r="N99" s="19" t="s">
        <v>35</v>
      </c>
      <c r="O99" s="100"/>
    </row>
    <row r="100" spans="1:15" ht="79.5" customHeight="1">
      <c r="A100" s="17" t="e">
        <f>#N/A</f>
        <v>#N/A</v>
      </c>
      <c r="B100" s="17" t="e">
        <f>#N/A</f>
        <v>#N/A</v>
      </c>
      <c r="C100" s="17" t="e">
        <f>#N/A</f>
        <v>#N/A</v>
      </c>
      <c r="D100" s="18" t="e">
        <f>#N/A</f>
        <v>#N/A</v>
      </c>
      <c r="E100" s="18" t="e">
        <f>#N/A</f>
        <v>#N/A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0"/>
      <c r="M100" s="20"/>
      <c r="N100" s="19" t="s">
        <v>35</v>
      </c>
      <c r="O100" s="100"/>
    </row>
    <row r="101" spans="1:15" ht="79.5" customHeight="1">
      <c r="A101" s="17" t="e">
        <f>#N/A</f>
        <v>#N/A</v>
      </c>
      <c r="B101" s="17" t="e">
        <f>#N/A</f>
        <v>#N/A</v>
      </c>
      <c r="C101" s="17" t="e">
        <f>#N/A</f>
        <v>#N/A</v>
      </c>
      <c r="D101" s="18" t="e">
        <f>#N/A</f>
        <v>#N/A</v>
      </c>
      <c r="E101" s="18" t="e">
        <f>#N/A</f>
        <v>#N/A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01"/>
      <c r="M101" s="19" t="s">
        <v>50</v>
      </c>
      <c r="N101" s="19" t="s">
        <v>30</v>
      </c>
      <c r="O101" s="100"/>
    </row>
    <row r="102" spans="1:15" ht="16.5">
      <c r="A102" s="17" t="e">
        <f>#N/A</f>
        <v>#N/A</v>
      </c>
      <c r="B102" s="17" t="e">
        <f>#N/A</f>
        <v>#N/A</v>
      </c>
      <c r="C102" s="17" t="e">
        <f>#N/A</f>
        <v>#N/A</v>
      </c>
      <c r="F102" s="97" t="s">
        <v>51</v>
      </c>
      <c r="G102" s="97"/>
      <c r="H102" s="97"/>
      <c r="I102" s="97"/>
      <c r="J102" s="97"/>
      <c r="K102" s="20" t="s">
        <v>21</v>
      </c>
      <c r="L102" s="20" t="s">
        <v>22</v>
      </c>
      <c r="M102" s="98" t="s">
        <v>20</v>
      </c>
      <c r="N102" s="98"/>
      <c r="O102" s="100"/>
    </row>
    <row r="103" spans="1:15" ht="77.25">
      <c r="A103" s="17" t="e">
        <f>#N/A</f>
        <v>#N/A</v>
      </c>
      <c r="B103" s="17" t="e">
        <f>#N/A</f>
        <v>#N/A</v>
      </c>
      <c r="C103" s="17" t="e">
        <f>#N/A</f>
        <v>#N/A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0"/>
    </row>
    <row r="104" spans="1:15" ht="26.25">
      <c r="A104" s="17" t="e">
        <f>#N/A</f>
        <v>#N/A</v>
      </c>
      <c r="B104" s="17" t="e">
        <f>#N/A</f>
        <v>#N/A</v>
      </c>
      <c r="C104" s="17" t="e">
        <f>#N/A</f>
        <v>#N/A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9">
        <f>(K104+K105+K106+K107+K108)/5</f>
        <v>1</v>
      </c>
      <c r="M104" s="20"/>
      <c r="N104" s="19" t="s">
        <v>35</v>
      </c>
      <c r="O104" s="100"/>
    </row>
    <row r="105" spans="1:15" ht="26.25">
      <c r="A105" s="17" t="e">
        <f>#N/A</f>
        <v>#N/A</v>
      </c>
      <c r="B105" s="17" t="e">
        <f>#N/A</f>
        <v>#N/A</v>
      </c>
      <c r="C105" s="17" t="e">
        <f>#N/A</f>
        <v>#N/A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0"/>
      <c r="M105" s="20"/>
      <c r="N105" s="19" t="s">
        <v>79</v>
      </c>
      <c r="O105" s="100"/>
    </row>
    <row r="106" spans="1:15" ht="15.75">
      <c r="A106" s="17" t="e">
        <f>#N/A</f>
        <v>#N/A</v>
      </c>
      <c r="B106" s="17" t="e">
        <f>#N/A</f>
        <v>#N/A</v>
      </c>
      <c r="C106" s="17" t="e">
        <f>#N/A</f>
        <v>#N/A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0"/>
      <c r="M106" s="20"/>
      <c r="N106" s="20" t="s">
        <v>79</v>
      </c>
      <c r="O106" s="100"/>
    </row>
    <row r="107" spans="1:15" ht="26.25">
      <c r="A107" s="17" t="e">
        <f>#N/A</f>
        <v>#N/A</v>
      </c>
      <c r="B107" s="17" t="e">
        <f>#N/A</f>
        <v>#N/A</v>
      </c>
      <c r="C107" s="17" t="e">
        <f>#N/A</f>
        <v>#N/A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0"/>
      <c r="M107" s="20"/>
      <c r="N107" s="19" t="s">
        <v>35</v>
      </c>
      <c r="O107" s="100"/>
    </row>
    <row r="108" spans="1:15" ht="26.25">
      <c r="A108" s="17" t="e">
        <f>#N/A</f>
        <v>#N/A</v>
      </c>
      <c r="B108" s="17" t="e">
        <f>#N/A</f>
        <v>#N/A</v>
      </c>
      <c r="C108" s="17" t="e">
        <f>#N/A</f>
        <v>#N/A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01"/>
      <c r="M108" s="20"/>
      <c r="N108" s="19" t="s">
        <v>35</v>
      </c>
      <c r="O108" s="101"/>
    </row>
    <row r="109" spans="1:15" ht="15.75">
      <c r="A109" s="17" t="e">
        <f>#N/A</f>
        <v>#N/A</v>
      </c>
      <c r="B109" s="17" t="e">
        <f>#N/A</f>
        <v>#N/A</v>
      </c>
      <c r="C109" s="17" t="e">
        <f>#N/A</f>
        <v>#N/A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6.5">
      <c r="A110" s="17" t="e">
        <f>#N/A</f>
        <v>#N/A</v>
      </c>
      <c r="B110" s="17" t="e">
        <f>#N/A</f>
        <v>#N/A</v>
      </c>
      <c r="C110" s="17" t="e">
        <f>#N/A</f>
        <v>#N/A</v>
      </c>
      <c r="F110" s="94" t="s">
        <v>115</v>
      </c>
      <c r="G110" s="95"/>
      <c r="H110" s="95"/>
      <c r="I110" s="95"/>
      <c r="J110" s="95"/>
      <c r="K110" s="95"/>
      <c r="L110" s="95"/>
      <c r="M110" s="95"/>
      <c r="N110" s="95"/>
      <c r="O110" s="96"/>
    </row>
    <row r="111" spans="1:15" ht="16.5">
      <c r="A111" s="17" t="e">
        <f>#N/A</f>
        <v>#N/A</v>
      </c>
      <c r="B111" s="17" t="e">
        <f>#N/A</f>
        <v>#N/A</v>
      </c>
      <c r="C111" s="17" t="e">
        <f>#N/A</f>
        <v>#N/A</v>
      </c>
      <c r="F111" s="94" t="s">
        <v>24</v>
      </c>
      <c r="G111" s="95"/>
      <c r="H111" s="95"/>
      <c r="I111" s="95"/>
      <c r="J111" s="95"/>
      <c r="K111" s="95"/>
      <c r="L111" s="95"/>
      <c r="M111" s="95"/>
      <c r="N111" s="95"/>
      <c r="O111" s="96"/>
    </row>
    <row r="112" spans="1:15" ht="16.5">
      <c r="A112" s="17" t="e">
        <f>#N/A</f>
        <v>#N/A</v>
      </c>
      <c r="B112" s="17" t="e">
        <f>#N/A</f>
        <v>#N/A</v>
      </c>
      <c r="C112" s="17" t="e">
        <f>#N/A</f>
        <v>#N/A</v>
      </c>
      <c r="F112" s="97" t="s">
        <v>25</v>
      </c>
      <c r="G112" s="97"/>
      <c r="H112" s="97"/>
      <c r="I112" s="97"/>
      <c r="J112" s="97"/>
      <c r="K112" s="19" t="s">
        <v>18</v>
      </c>
      <c r="L112" s="19" t="s">
        <v>19</v>
      </c>
      <c r="M112" s="97" t="s">
        <v>20</v>
      </c>
      <c r="N112" s="97"/>
      <c r="O112" s="19"/>
    </row>
    <row r="113" spans="1:15" ht="90">
      <c r="A113" s="17" t="e">
        <f>#N/A</f>
        <v>#N/A</v>
      </c>
      <c r="B113" s="17" t="e">
        <f>#N/A</f>
        <v>#N/A</v>
      </c>
      <c r="C113" s="17" t="e">
        <f>#N/A</f>
        <v>#N/A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9">
        <f>(K113+K114+K115+K116+K117+K118)/6</f>
        <v>1.7583333333333335</v>
      </c>
      <c r="M113" s="19" t="s">
        <v>29</v>
      </c>
      <c r="N113" s="19" t="s">
        <v>30</v>
      </c>
      <c r="O113" s="99">
        <f>(L113+L121)/2</f>
        <v>1.3791666666666669</v>
      </c>
    </row>
    <row r="114" spans="1:15" ht="51.75">
      <c r="A114" s="17" t="e">
        <f>#N/A</f>
        <v>#N/A</v>
      </c>
      <c r="B114" s="17" t="e">
        <f>#N/A</f>
        <v>#N/A</v>
      </c>
      <c r="C114" s="17" t="e">
        <f>#N/A</f>
        <v>#N/A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0"/>
      <c r="M114" s="20"/>
      <c r="N114" s="19" t="s">
        <v>35</v>
      </c>
      <c r="O114" s="100"/>
    </row>
    <row r="115" spans="1:15" ht="128.25">
      <c r="A115" s="17" t="e">
        <f>#N/A</f>
        <v>#N/A</v>
      </c>
      <c r="B115" s="17" t="e">
        <f>#N/A</f>
        <v>#N/A</v>
      </c>
      <c r="C115" s="17" t="e">
        <f>#N/A</f>
        <v>#N/A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0"/>
      <c r="M115" s="20"/>
      <c r="N115" s="19" t="s">
        <v>35</v>
      </c>
      <c r="O115" s="100"/>
    </row>
    <row r="116" spans="1:15" ht="115.5">
      <c r="A116" s="17" t="e">
        <f>#N/A</f>
        <v>#N/A</v>
      </c>
      <c r="B116" s="17" t="e">
        <f>#N/A</f>
        <v>#N/A</v>
      </c>
      <c r="C116" s="17" t="e">
        <f>#N/A</f>
        <v>#N/A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0"/>
      <c r="M116" s="20"/>
      <c r="N116" s="19" t="s">
        <v>35</v>
      </c>
      <c r="O116" s="100"/>
    </row>
    <row r="117" spans="1:15" ht="77.25">
      <c r="A117" s="17" t="e">
        <f>#N/A</f>
        <v>#N/A</v>
      </c>
      <c r="B117" s="17" t="e">
        <f>#N/A</f>
        <v>#N/A</v>
      </c>
      <c r="C117" s="17" t="e">
        <f>#N/A</f>
        <v>#N/A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0"/>
      <c r="M117" s="20"/>
      <c r="N117" s="19" t="s">
        <v>35</v>
      </c>
      <c r="O117" s="100"/>
    </row>
    <row r="118" spans="1:15" ht="128.25">
      <c r="A118" s="17" t="e">
        <f>#N/A</f>
        <v>#N/A</v>
      </c>
      <c r="B118" s="17" t="e">
        <f>#N/A</f>
        <v>#N/A</v>
      </c>
      <c r="C118" s="17" t="e">
        <f>#N/A</f>
        <v>#N/A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01"/>
      <c r="M118" s="19" t="s">
        <v>50</v>
      </c>
      <c r="N118" s="19" t="s">
        <v>30</v>
      </c>
      <c r="O118" s="100"/>
    </row>
    <row r="119" spans="1:15" ht="16.5">
      <c r="A119" s="17" t="e">
        <f>#N/A</f>
        <v>#N/A</v>
      </c>
      <c r="B119" s="17" t="e">
        <f>#N/A</f>
        <v>#N/A</v>
      </c>
      <c r="C119" s="17" t="e">
        <f>#N/A</f>
        <v>#N/A</v>
      </c>
      <c r="F119" s="97" t="s">
        <v>51</v>
      </c>
      <c r="G119" s="97"/>
      <c r="H119" s="97"/>
      <c r="I119" s="97"/>
      <c r="J119" s="97"/>
      <c r="K119" s="20" t="s">
        <v>21</v>
      </c>
      <c r="L119" s="20" t="s">
        <v>22</v>
      </c>
      <c r="M119" s="98" t="s">
        <v>20</v>
      </c>
      <c r="N119" s="98"/>
      <c r="O119" s="100"/>
    </row>
    <row r="120" spans="1:15" ht="77.25">
      <c r="A120" s="17" t="e">
        <f>#N/A</f>
        <v>#N/A</v>
      </c>
      <c r="B120" s="17" t="e">
        <f>#N/A</f>
        <v>#N/A</v>
      </c>
      <c r="C120" s="17" t="e">
        <f>#N/A</f>
        <v>#N/A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0"/>
    </row>
    <row r="121" spans="1:15" ht="26.25">
      <c r="A121" s="17" t="e">
        <f>#N/A</f>
        <v>#N/A</v>
      </c>
      <c r="B121" s="17" t="e">
        <f>#N/A</f>
        <v>#N/A</v>
      </c>
      <c r="C121" s="17" t="e">
        <f>#N/A</f>
        <v>#N/A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9">
        <f>(K121+K122+K123+K124+K125)/5</f>
        <v>1</v>
      </c>
      <c r="M121" s="20"/>
      <c r="N121" s="19" t="s">
        <v>35</v>
      </c>
      <c r="O121" s="100"/>
    </row>
    <row r="122" spans="1:15" ht="26.25">
      <c r="A122" s="17" t="e">
        <f>#N/A</f>
        <v>#N/A</v>
      </c>
      <c r="B122" s="17" t="e">
        <f>#N/A</f>
        <v>#N/A</v>
      </c>
      <c r="C122" s="17" t="e">
        <f>#N/A</f>
        <v>#N/A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0"/>
      <c r="M122" s="20"/>
      <c r="N122" s="19" t="s">
        <v>79</v>
      </c>
      <c r="O122" s="100"/>
    </row>
    <row r="123" spans="1:15" ht="15.75">
      <c r="A123" s="17" t="e">
        <f>#N/A</f>
        <v>#N/A</v>
      </c>
      <c r="B123" s="17" t="e">
        <f>#N/A</f>
        <v>#N/A</v>
      </c>
      <c r="C123" s="17" t="e">
        <f>#N/A</f>
        <v>#N/A</v>
      </c>
      <c r="F123" s="23" t="s">
        <v>60</v>
      </c>
      <c r="G123" s="19" t="s">
        <v>61</v>
      </c>
      <c r="H123" s="20" t="s">
        <v>62</v>
      </c>
      <c r="I123" s="26">
        <v>2167.8</v>
      </c>
      <c r="J123" s="26">
        <v>2167.8</v>
      </c>
      <c r="K123" s="21">
        <f>J123/I123</f>
        <v>1</v>
      </c>
      <c r="L123" s="100"/>
      <c r="M123" s="20"/>
      <c r="N123" s="20" t="s">
        <v>79</v>
      </c>
      <c r="O123" s="100"/>
    </row>
    <row r="124" spans="1:15" ht="26.25">
      <c r="A124" s="17" t="e">
        <f>#N/A</f>
        <v>#N/A</v>
      </c>
      <c r="B124" s="17" t="e">
        <f>#N/A</f>
        <v>#N/A</v>
      </c>
      <c r="C124" s="17" t="e">
        <f>#N/A</f>
        <v>#N/A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0"/>
      <c r="M124" s="20"/>
      <c r="N124" s="19" t="s">
        <v>35</v>
      </c>
      <c r="O124" s="100"/>
    </row>
    <row r="125" spans="1:15" ht="26.25">
      <c r="A125" s="17" t="e">
        <f>#N/A</f>
        <v>#N/A</v>
      </c>
      <c r="B125" s="17" t="e">
        <f>#N/A</f>
        <v>#N/A</v>
      </c>
      <c r="C125" s="17" t="e">
        <f>#N/A</f>
        <v>#N/A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01"/>
      <c r="M125" s="20"/>
      <c r="N125" s="19" t="s">
        <v>35</v>
      </c>
      <c r="O125" s="101"/>
    </row>
    <row r="126" spans="1:15" ht="15.75">
      <c r="A126" s="17" t="e">
        <f>#N/A</f>
        <v>#N/A</v>
      </c>
      <c r="B126" s="17" t="e">
        <f>#N/A</f>
        <v>#N/A</v>
      </c>
      <c r="C126" s="17" t="e">
        <f>#N/A</f>
        <v>#N/A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6.5">
      <c r="A127" s="17" t="e">
        <f>#N/A</f>
        <v>#N/A</v>
      </c>
      <c r="B127" s="17" t="e">
        <f>#N/A</f>
        <v>#N/A</v>
      </c>
      <c r="C127" s="17" t="e">
        <f>#N/A</f>
        <v>#N/A</v>
      </c>
      <c r="F127" s="94" t="s">
        <v>124</v>
      </c>
      <c r="G127" s="95"/>
      <c r="H127" s="95"/>
      <c r="I127" s="95"/>
      <c r="J127" s="95"/>
      <c r="K127" s="95"/>
      <c r="L127" s="95"/>
      <c r="M127" s="95"/>
      <c r="N127" s="95"/>
      <c r="O127" s="96"/>
    </row>
    <row r="128" spans="1:15" ht="16.5">
      <c r="A128" s="17" t="e">
        <f>#N/A</f>
        <v>#N/A</v>
      </c>
      <c r="B128" s="17" t="e">
        <f>#N/A</f>
        <v>#N/A</v>
      </c>
      <c r="C128" s="17" t="e">
        <f>#N/A</f>
        <v>#N/A</v>
      </c>
      <c r="F128" s="94" t="s">
        <v>24</v>
      </c>
      <c r="G128" s="95"/>
      <c r="H128" s="95"/>
      <c r="I128" s="95"/>
      <c r="J128" s="95"/>
      <c r="K128" s="95"/>
      <c r="L128" s="95"/>
      <c r="M128" s="95"/>
      <c r="N128" s="95"/>
      <c r="O128" s="96"/>
    </row>
    <row r="129" spans="1:15" ht="16.5">
      <c r="A129" s="17" t="e">
        <f>#N/A</f>
        <v>#N/A</v>
      </c>
      <c r="B129" s="17" t="e">
        <f>#N/A</f>
        <v>#N/A</v>
      </c>
      <c r="C129" s="17" t="e">
        <f>#N/A</f>
        <v>#N/A</v>
      </c>
      <c r="F129" s="97" t="s">
        <v>25</v>
      </c>
      <c r="G129" s="97"/>
      <c r="H129" s="97"/>
      <c r="I129" s="97"/>
      <c r="J129" s="97"/>
      <c r="K129" s="19" t="s">
        <v>18</v>
      </c>
      <c r="L129" s="19" t="s">
        <v>19</v>
      </c>
      <c r="M129" s="97" t="s">
        <v>20</v>
      </c>
      <c r="N129" s="97"/>
      <c r="O129" s="19"/>
    </row>
    <row r="130" spans="1:15" ht="90">
      <c r="A130" s="17" t="e">
        <f>#N/A</f>
        <v>#N/A</v>
      </c>
      <c r="B130" s="17" t="e">
        <f>#N/A</f>
        <v>#N/A</v>
      </c>
      <c r="C130" s="17" t="e">
        <f>#N/A</f>
        <v>#N/A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9">
        <f>(K130+K131+K132+K133+K134+K135)/6</f>
        <v>1</v>
      </c>
      <c r="M130" s="19" t="s">
        <v>29</v>
      </c>
      <c r="N130" s="19" t="s">
        <v>30</v>
      </c>
      <c r="O130" s="99">
        <f>(L130+L138)/2</f>
        <v>1</v>
      </c>
    </row>
    <row r="131" spans="1:15" ht="51.75">
      <c r="A131" s="17" t="e">
        <f>#N/A</f>
        <v>#N/A</v>
      </c>
      <c r="B131" s="17" t="e">
        <f>#N/A</f>
        <v>#N/A</v>
      </c>
      <c r="C131" s="17" t="e">
        <f>#N/A</f>
        <v>#N/A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0"/>
      <c r="M131" s="20"/>
      <c r="N131" s="19" t="s">
        <v>35</v>
      </c>
      <c r="O131" s="100"/>
    </row>
    <row r="132" spans="1:15" ht="115.5">
      <c r="A132" s="17" t="e">
        <f>#N/A</f>
        <v>#N/A</v>
      </c>
      <c r="B132" s="17" t="e">
        <f>#N/A</f>
        <v>#N/A</v>
      </c>
      <c r="C132" s="17" t="e">
        <f>#N/A</f>
        <v>#N/A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0"/>
      <c r="M132" s="20"/>
      <c r="N132" s="19" t="s">
        <v>35</v>
      </c>
      <c r="O132" s="100"/>
    </row>
    <row r="133" spans="1:15" ht="115.5">
      <c r="A133" s="17" t="e">
        <f>#N/A</f>
        <v>#N/A</v>
      </c>
      <c r="B133" s="17" t="e">
        <f>#N/A</f>
        <v>#N/A</v>
      </c>
      <c r="C133" s="17" t="e">
        <f>#N/A</f>
        <v>#N/A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0"/>
      <c r="M133" s="20"/>
      <c r="N133" s="19" t="s">
        <v>35</v>
      </c>
      <c r="O133" s="100"/>
    </row>
    <row r="134" spans="1:15" ht="77.25">
      <c r="A134" s="17" t="e">
        <f>#N/A</f>
        <v>#N/A</v>
      </c>
      <c r="B134" s="17" t="e">
        <f>#N/A</f>
        <v>#N/A</v>
      </c>
      <c r="C134" s="17" t="e">
        <f>#N/A</f>
        <v>#N/A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0"/>
      <c r="M134" s="20"/>
      <c r="N134" s="19" t="s">
        <v>35</v>
      </c>
      <c r="O134" s="100"/>
    </row>
    <row r="135" spans="1:15" ht="128.25">
      <c r="A135" s="17" t="e">
        <f>#N/A</f>
        <v>#N/A</v>
      </c>
      <c r="B135" s="17" t="e">
        <f>#N/A</f>
        <v>#N/A</v>
      </c>
      <c r="C135" s="17" t="e">
        <f>#N/A</f>
        <v>#N/A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01"/>
      <c r="M135" s="19" t="s">
        <v>50</v>
      </c>
      <c r="N135" s="19" t="s">
        <v>30</v>
      </c>
      <c r="O135" s="100"/>
    </row>
    <row r="136" spans="1:15" ht="42" customHeight="1">
      <c r="A136" s="17" t="e">
        <f>#N/A</f>
        <v>#N/A</v>
      </c>
      <c r="B136" s="17" t="e">
        <f>#N/A</f>
        <v>#N/A</v>
      </c>
      <c r="C136" s="17" t="e">
        <f>#N/A</f>
        <v>#N/A</v>
      </c>
      <c r="F136" s="97" t="s">
        <v>51</v>
      </c>
      <c r="G136" s="97"/>
      <c r="H136" s="97"/>
      <c r="I136" s="97"/>
      <c r="J136" s="97"/>
      <c r="K136" s="20" t="s">
        <v>21</v>
      </c>
      <c r="L136" s="20" t="s">
        <v>22</v>
      </c>
      <c r="M136" s="98" t="s">
        <v>20</v>
      </c>
      <c r="N136" s="98"/>
      <c r="O136" s="100"/>
    </row>
    <row r="137" spans="1:15" ht="77.25">
      <c r="A137" s="17" t="e">
        <f>#N/A</f>
        <v>#N/A</v>
      </c>
      <c r="B137" s="17" t="e">
        <f>#N/A</f>
        <v>#N/A</v>
      </c>
      <c r="C137" s="17" t="e">
        <f>#N/A</f>
        <v>#N/A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0"/>
    </row>
    <row r="138" spans="1:15" ht="26.25">
      <c r="A138" s="17" t="e">
        <f>#N/A</f>
        <v>#N/A</v>
      </c>
      <c r="B138" s="17" t="e">
        <f>#N/A</f>
        <v>#N/A</v>
      </c>
      <c r="C138" s="17" t="e">
        <f>#N/A</f>
        <v>#N/A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9">
        <f>(K138+K139+K140+K141+K142)/5</f>
        <v>1</v>
      </c>
      <c r="M138" s="20"/>
      <c r="N138" s="19" t="s">
        <v>35</v>
      </c>
      <c r="O138" s="100"/>
    </row>
    <row r="139" spans="1:15" ht="26.25">
      <c r="A139" s="17" t="e">
        <f>#N/A</f>
        <v>#N/A</v>
      </c>
      <c r="B139" s="17" t="e">
        <f>#N/A</f>
        <v>#N/A</v>
      </c>
      <c r="C139" s="17" t="e">
        <f>#N/A</f>
        <v>#N/A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0"/>
      <c r="M139" s="20"/>
      <c r="N139" s="19" t="s">
        <v>79</v>
      </c>
      <c r="O139" s="100"/>
    </row>
    <row r="140" spans="1:15" ht="15.75">
      <c r="A140" s="17" t="e">
        <f>#N/A</f>
        <v>#N/A</v>
      </c>
      <c r="B140" s="17" t="e">
        <f>#N/A</f>
        <v>#N/A</v>
      </c>
      <c r="C140" s="17" t="e">
        <f>#N/A</f>
        <v>#N/A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0"/>
      <c r="M140" s="20"/>
      <c r="N140" s="20" t="s">
        <v>79</v>
      </c>
      <c r="O140" s="100"/>
    </row>
    <row r="141" spans="1:15" ht="26.25">
      <c r="A141" s="17" t="e">
        <f>#N/A</f>
        <v>#N/A</v>
      </c>
      <c r="B141" s="17" t="e">
        <f>#N/A</f>
        <v>#N/A</v>
      </c>
      <c r="C141" s="17" t="e">
        <f>#N/A</f>
        <v>#N/A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0"/>
      <c r="M141" s="20"/>
      <c r="N141" s="19" t="s">
        <v>35</v>
      </c>
      <c r="O141" s="100"/>
    </row>
    <row r="142" spans="1:15" ht="26.25">
      <c r="A142" s="17" t="e">
        <f>#N/A</f>
        <v>#N/A</v>
      </c>
      <c r="B142" s="17" t="e">
        <f>#N/A</f>
        <v>#N/A</v>
      </c>
      <c r="C142" s="17" t="e">
        <f>#N/A</f>
        <v>#N/A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01"/>
      <c r="M142" s="20"/>
      <c r="N142" s="19" t="s">
        <v>35</v>
      </c>
      <c r="O142" s="101"/>
    </row>
    <row r="143" spans="1:15" ht="15.75">
      <c r="A143" s="17" t="e">
        <f>#N/A</f>
        <v>#N/A</v>
      </c>
      <c r="B143" s="17" t="e">
        <f>#N/A</f>
        <v>#N/A</v>
      </c>
      <c r="C143" s="17" t="e">
        <f>#N/A</f>
        <v>#N/A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6.5">
      <c r="A144" s="17" t="e">
        <f>#N/A</f>
        <v>#N/A</v>
      </c>
      <c r="B144" s="17" t="e">
        <f>#N/A</f>
        <v>#N/A</v>
      </c>
      <c r="C144" s="17" t="e">
        <f>#N/A</f>
        <v>#N/A</v>
      </c>
      <c r="F144" s="94" t="s">
        <v>131</v>
      </c>
      <c r="G144" s="95"/>
      <c r="H144" s="95"/>
      <c r="I144" s="95"/>
      <c r="J144" s="95"/>
      <c r="K144" s="95"/>
      <c r="L144" s="95"/>
      <c r="M144" s="95"/>
      <c r="N144" s="95"/>
      <c r="O144" s="96"/>
    </row>
    <row r="145" spans="1:15" ht="16.5">
      <c r="A145" s="17" t="e">
        <f>#N/A</f>
        <v>#N/A</v>
      </c>
      <c r="B145" s="17" t="e">
        <f>#N/A</f>
        <v>#N/A</v>
      </c>
      <c r="C145" s="17" t="e">
        <f>#N/A</f>
        <v>#N/A</v>
      </c>
      <c r="F145" s="94" t="s">
        <v>24</v>
      </c>
      <c r="G145" s="95"/>
      <c r="H145" s="95"/>
      <c r="I145" s="95"/>
      <c r="J145" s="95"/>
      <c r="K145" s="95"/>
      <c r="L145" s="95"/>
      <c r="M145" s="95"/>
      <c r="N145" s="95"/>
      <c r="O145" s="96"/>
    </row>
    <row r="146" spans="1:15" ht="16.5">
      <c r="A146" s="17" t="e">
        <f>#N/A</f>
        <v>#N/A</v>
      </c>
      <c r="B146" s="17" t="e">
        <f>#N/A</f>
        <v>#N/A</v>
      </c>
      <c r="C146" s="17" t="e">
        <f>#N/A</f>
        <v>#N/A</v>
      </c>
      <c r="F146" s="97" t="s">
        <v>25</v>
      </c>
      <c r="G146" s="97"/>
      <c r="H146" s="97"/>
      <c r="I146" s="97"/>
      <c r="J146" s="97"/>
      <c r="K146" s="19" t="s">
        <v>18</v>
      </c>
      <c r="L146" s="19" t="s">
        <v>19</v>
      </c>
      <c r="M146" s="97" t="s">
        <v>20</v>
      </c>
      <c r="N146" s="97"/>
      <c r="O146" s="19"/>
    </row>
    <row r="147" spans="1:15" ht="90">
      <c r="A147" s="17" t="e">
        <f>#N/A</f>
        <v>#N/A</v>
      </c>
      <c r="B147" s="17" t="e">
        <f>#N/A</f>
        <v>#N/A</v>
      </c>
      <c r="C147" s="17" t="e">
        <f>#N/A</f>
        <v>#N/A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9">
        <f>(K147+K148+K149+K150+K151+K152)/6</f>
        <v>1.9083333333333332</v>
      </c>
      <c r="M147" s="19" t="s">
        <v>29</v>
      </c>
      <c r="N147" s="34" t="s">
        <v>30</v>
      </c>
      <c r="O147" s="108">
        <f>(L147+L155)/2</f>
        <v>1.4541666666666666</v>
      </c>
    </row>
    <row r="148" spans="1:15" ht="51.75">
      <c r="A148" s="17" t="e">
        <f>#N/A</f>
        <v>#N/A</v>
      </c>
      <c r="B148" s="17" t="e">
        <f>#N/A</f>
        <v>#N/A</v>
      </c>
      <c r="C148" s="17" t="e">
        <f>#N/A</f>
        <v>#N/A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0"/>
      <c r="M148" s="20"/>
      <c r="N148" s="34" t="s">
        <v>35</v>
      </c>
      <c r="O148" s="108"/>
    </row>
    <row r="149" spans="1:15" ht="115.5">
      <c r="A149" s="17" t="e">
        <f>#N/A</f>
        <v>#N/A</v>
      </c>
      <c r="B149" s="17" t="e">
        <f>#N/A</f>
        <v>#N/A</v>
      </c>
      <c r="C149" s="17" t="e">
        <f>#N/A</f>
        <v>#N/A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0"/>
      <c r="M149" s="20"/>
      <c r="N149" s="34" t="s">
        <v>35</v>
      </c>
      <c r="O149" s="108"/>
    </row>
    <row r="150" spans="1:15" ht="115.5">
      <c r="A150" s="17" t="e">
        <f>#N/A</f>
        <v>#N/A</v>
      </c>
      <c r="B150" s="17" t="e">
        <f>#N/A</f>
        <v>#N/A</v>
      </c>
      <c r="C150" s="17" t="e">
        <f>#N/A</f>
        <v>#N/A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0"/>
      <c r="M150" s="20"/>
      <c r="N150" s="34" t="s">
        <v>35</v>
      </c>
      <c r="O150" s="108"/>
    </row>
    <row r="151" spans="1:15" ht="77.25">
      <c r="A151" s="17" t="e">
        <f>#N/A</f>
        <v>#N/A</v>
      </c>
      <c r="B151" s="17" t="e">
        <f>#N/A</f>
        <v>#N/A</v>
      </c>
      <c r="C151" s="17" t="e">
        <f>#N/A</f>
        <v>#N/A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0"/>
      <c r="M151" s="19"/>
      <c r="N151" s="34" t="s">
        <v>35</v>
      </c>
      <c r="O151" s="108"/>
    </row>
    <row r="152" spans="1:15" ht="128.25">
      <c r="A152" s="17" t="e">
        <f>#N/A</f>
        <v>#N/A</v>
      </c>
      <c r="B152" s="17" t="e">
        <f>#N/A</f>
        <v>#N/A</v>
      </c>
      <c r="C152" s="17" t="e">
        <f>#N/A</f>
        <v>#N/A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01"/>
      <c r="M152" s="19" t="s">
        <v>50</v>
      </c>
      <c r="N152" s="34" t="s">
        <v>30</v>
      </c>
      <c r="O152" s="108"/>
    </row>
    <row r="153" spans="1:15" ht="35.25" customHeight="1">
      <c r="A153" s="17" t="e">
        <f>#N/A</f>
        <v>#N/A</v>
      </c>
      <c r="B153" s="17" t="e">
        <f>#N/A</f>
        <v>#N/A</v>
      </c>
      <c r="C153" s="17" t="e">
        <f>#N/A</f>
        <v>#N/A</v>
      </c>
      <c r="F153" s="97" t="s">
        <v>51</v>
      </c>
      <c r="G153" s="97"/>
      <c r="H153" s="97"/>
      <c r="I153" s="97"/>
      <c r="J153" s="97"/>
      <c r="K153" s="20" t="s">
        <v>21</v>
      </c>
      <c r="L153" s="20" t="s">
        <v>22</v>
      </c>
      <c r="M153" s="98" t="s">
        <v>20</v>
      </c>
      <c r="N153" s="109"/>
      <c r="O153" s="108"/>
    </row>
    <row r="154" spans="1:15" ht="77.25">
      <c r="A154" s="17" t="e">
        <f>#N/A</f>
        <v>#N/A</v>
      </c>
      <c r="B154" s="17" t="e">
        <f>#N/A</f>
        <v>#N/A</v>
      </c>
      <c r="C154" s="17" t="e">
        <f>#N/A</f>
        <v>#N/A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8"/>
    </row>
    <row r="155" spans="1:15" ht="26.25">
      <c r="A155" s="17" t="e">
        <f>#N/A</f>
        <v>#N/A</v>
      </c>
      <c r="B155" s="17" t="e">
        <f>#N/A</f>
        <v>#N/A</v>
      </c>
      <c r="C155" s="17" t="e">
        <f>#N/A</f>
        <v>#N/A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9">
        <f>(K155+K156+K157+K158+K159)/5</f>
        <v>1</v>
      </c>
      <c r="M155" s="20"/>
      <c r="N155" s="34" t="s">
        <v>35</v>
      </c>
      <c r="O155" s="108"/>
    </row>
    <row r="156" spans="1:15" ht="26.25">
      <c r="A156" s="17" t="e">
        <f>#N/A</f>
        <v>#N/A</v>
      </c>
      <c r="B156" s="17" t="e">
        <f>#N/A</f>
        <v>#N/A</v>
      </c>
      <c r="C156" s="17" t="e">
        <f>#N/A</f>
        <v>#N/A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0"/>
      <c r="M156" s="20"/>
      <c r="N156" s="34" t="s">
        <v>79</v>
      </c>
      <c r="O156" s="108"/>
    </row>
    <row r="157" spans="1:15" ht="15.75">
      <c r="A157" s="17" t="e">
        <f>#N/A</f>
        <v>#N/A</v>
      </c>
      <c r="B157" s="17" t="e">
        <f>#N/A</f>
        <v>#N/A</v>
      </c>
      <c r="C157" s="17" t="e">
        <f>#N/A</f>
        <v>#N/A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0"/>
      <c r="M157" s="20"/>
      <c r="N157" s="35" t="s">
        <v>79</v>
      </c>
      <c r="O157" s="108"/>
    </row>
    <row r="158" spans="1:15" ht="26.25">
      <c r="A158" s="17" t="e">
        <f>#N/A</f>
        <v>#N/A</v>
      </c>
      <c r="B158" s="17" t="e">
        <f>#N/A</f>
        <v>#N/A</v>
      </c>
      <c r="C158" s="17" t="e">
        <f>#N/A</f>
        <v>#N/A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0"/>
      <c r="M158" s="20"/>
      <c r="N158" s="34" t="s">
        <v>35</v>
      </c>
      <c r="O158" s="108"/>
    </row>
    <row r="159" spans="1:15" ht="26.25">
      <c r="A159" s="17" t="e">
        <f>#N/A</f>
        <v>#N/A</v>
      </c>
      <c r="B159" s="17" t="e">
        <f>#N/A</f>
        <v>#N/A</v>
      </c>
      <c r="C159" s="17" t="e">
        <f>#N/A</f>
        <v>#N/A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01"/>
      <c r="M159" s="20"/>
      <c r="N159" s="34" t="s">
        <v>35</v>
      </c>
      <c r="O159" s="108"/>
    </row>
    <row r="160" spans="1:15" ht="15.75">
      <c r="A160" s="17" t="e">
        <f>#N/A</f>
        <v>#N/A</v>
      </c>
      <c r="B160" s="17" t="e">
        <f>#N/A</f>
        <v>#N/A</v>
      </c>
      <c r="C160" s="17" t="e">
        <f>#N/A</f>
        <v>#N/A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8"/>
    </row>
    <row r="161" spans="1:15" ht="16.5">
      <c r="A161" s="17" t="e">
        <f>#N/A</f>
        <v>#N/A</v>
      </c>
      <c r="B161" s="17" t="e">
        <f>#N/A</f>
        <v>#N/A</v>
      </c>
      <c r="C161" s="17" t="e">
        <f>#N/A</f>
        <v>#N/A</v>
      </c>
      <c r="F161" s="94" t="s">
        <v>139</v>
      </c>
      <c r="G161" s="95"/>
      <c r="H161" s="95"/>
      <c r="I161" s="95"/>
      <c r="J161" s="95"/>
      <c r="K161" s="95"/>
      <c r="L161" s="95"/>
      <c r="M161" s="95"/>
      <c r="N161" s="95"/>
      <c r="O161" s="96"/>
    </row>
    <row r="162" spans="1:15" ht="16.5">
      <c r="A162" s="17" t="e">
        <f>#N/A</f>
        <v>#N/A</v>
      </c>
      <c r="B162" s="17" t="e">
        <f>#N/A</f>
        <v>#N/A</v>
      </c>
      <c r="C162" s="17" t="e">
        <f>#N/A</f>
        <v>#N/A</v>
      </c>
      <c r="F162" s="94" t="s">
        <v>24</v>
      </c>
      <c r="G162" s="95"/>
      <c r="H162" s="95"/>
      <c r="I162" s="95"/>
      <c r="J162" s="95"/>
      <c r="K162" s="95"/>
      <c r="L162" s="95"/>
      <c r="M162" s="95"/>
      <c r="N162" s="95"/>
      <c r="O162" s="96"/>
    </row>
    <row r="163" spans="1:15" ht="45" customHeight="1">
      <c r="A163" s="17" t="e">
        <f>#N/A</f>
        <v>#N/A</v>
      </c>
      <c r="B163" s="17" t="e">
        <f>#N/A</f>
        <v>#N/A</v>
      </c>
      <c r="C163" s="17" t="e">
        <f>#N/A</f>
        <v>#N/A</v>
      </c>
      <c r="F163" s="97" t="s">
        <v>25</v>
      </c>
      <c r="G163" s="97"/>
      <c r="H163" s="97"/>
      <c r="I163" s="97"/>
      <c r="J163" s="97"/>
      <c r="K163" s="19" t="s">
        <v>18</v>
      </c>
      <c r="L163" s="19" t="s">
        <v>19</v>
      </c>
      <c r="M163" s="97" t="s">
        <v>20</v>
      </c>
      <c r="N163" s="97"/>
      <c r="O163" s="19"/>
    </row>
    <row r="164" spans="1:15" ht="90">
      <c r="A164" s="17" t="e">
        <f>#N/A</f>
        <v>#N/A</v>
      </c>
      <c r="B164" s="17" t="e">
        <f>#N/A</f>
        <v>#N/A</v>
      </c>
      <c r="C164" s="17" t="e">
        <f>#N/A</f>
        <v>#N/A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9">
        <f>(K164+K165+K166+K167+K168+K169)/6</f>
        <v>1.25</v>
      </c>
      <c r="M164" s="19" t="s">
        <v>29</v>
      </c>
      <c r="N164" s="19" t="s">
        <v>30</v>
      </c>
      <c r="O164" s="99">
        <f>(L164+L172)/2</f>
        <v>1.125</v>
      </c>
    </row>
    <row r="165" spans="1:15" ht="51.75">
      <c r="A165" s="17" t="e">
        <f>#N/A</f>
        <v>#N/A</v>
      </c>
      <c r="B165" s="17" t="e">
        <f>#N/A</f>
        <v>#N/A</v>
      </c>
      <c r="C165" s="17" t="e">
        <f>#N/A</f>
        <v>#N/A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0"/>
      <c r="M165" s="20"/>
      <c r="N165" s="19" t="s">
        <v>35</v>
      </c>
      <c r="O165" s="100"/>
    </row>
    <row r="166" spans="1:15" ht="115.5">
      <c r="A166" s="17" t="e">
        <f>#N/A</f>
        <v>#N/A</v>
      </c>
      <c r="B166" s="17" t="e">
        <f>#N/A</f>
        <v>#N/A</v>
      </c>
      <c r="C166" s="17" t="e">
        <f>#N/A</f>
        <v>#N/A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0"/>
      <c r="M166" s="20"/>
      <c r="N166" s="19" t="s">
        <v>35</v>
      </c>
      <c r="O166" s="100"/>
    </row>
    <row r="167" spans="1:15" ht="128.25">
      <c r="A167" s="17" t="e">
        <f>#N/A</f>
        <v>#N/A</v>
      </c>
      <c r="B167" s="17" t="e">
        <f>#N/A</f>
        <v>#N/A</v>
      </c>
      <c r="C167" s="17" t="e">
        <f>#N/A</f>
        <v>#N/A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0"/>
      <c r="M167" s="20"/>
      <c r="N167" s="19" t="s">
        <v>35</v>
      </c>
      <c r="O167" s="100"/>
    </row>
    <row r="168" spans="1:15" ht="77.25">
      <c r="A168" s="17" t="e">
        <f>#N/A</f>
        <v>#N/A</v>
      </c>
      <c r="B168" s="17" t="e">
        <f>#N/A</f>
        <v>#N/A</v>
      </c>
      <c r="C168" s="17" t="e">
        <f>#N/A</f>
        <v>#N/A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0"/>
      <c r="M168" s="20"/>
      <c r="N168" s="19" t="s">
        <v>35</v>
      </c>
      <c r="O168" s="100"/>
    </row>
    <row r="169" spans="1:15" ht="128.25">
      <c r="A169" s="17" t="e">
        <f>#N/A</f>
        <v>#N/A</v>
      </c>
      <c r="B169" s="17" t="e">
        <f>#N/A</f>
        <v>#N/A</v>
      </c>
      <c r="C169" s="17" t="e">
        <f>#N/A</f>
        <v>#N/A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01"/>
      <c r="M169" s="19"/>
      <c r="N169" s="19" t="s">
        <v>30</v>
      </c>
      <c r="O169" s="100"/>
    </row>
    <row r="170" spans="1:15" ht="31.5" customHeight="1">
      <c r="A170" s="17" t="e">
        <f>#N/A</f>
        <v>#N/A</v>
      </c>
      <c r="B170" s="17" t="e">
        <f>#N/A</f>
        <v>#N/A</v>
      </c>
      <c r="C170" s="17" t="e">
        <f>#N/A</f>
        <v>#N/A</v>
      </c>
      <c r="F170" s="97" t="s">
        <v>51</v>
      </c>
      <c r="G170" s="97"/>
      <c r="H170" s="97"/>
      <c r="I170" s="97"/>
      <c r="J170" s="97"/>
      <c r="K170" s="20" t="s">
        <v>21</v>
      </c>
      <c r="L170" s="20" t="s">
        <v>22</v>
      </c>
      <c r="M170" s="98" t="s">
        <v>20</v>
      </c>
      <c r="N170" s="98"/>
      <c r="O170" s="100"/>
    </row>
    <row r="171" spans="1:15" ht="77.25">
      <c r="A171" s="17" t="e">
        <f>#N/A</f>
        <v>#N/A</v>
      </c>
      <c r="B171" s="17" t="e">
        <f>#N/A</f>
        <v>#N/A</v>
      </c>
      <c r="C171" s="17" t="e">
        <f>#N/A</f>
        <v>#N/A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0"/>
    </row>
    <row r="172" spans="1:15" ht="26.25">
      <c r="A172" s="17" t="e">
        <f>#N/A</f>
        <v>#N/A</v>
      </c>
      <c r="B172" s="17" t="e">
        <f>#N/A</f>
        <v>#N/A</v>
      </c>
      <c r="C172" s="17" t="e">
        <f>#N/A</f>
        <v>#N/A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9">
        <f>(K172+K173+K174+K175+K176)/5</f>
        <v>1</v>
      </c>
      <c r="M172" s="20"/>
      <c r="N172" s="19" t="s">
        <v>35</v>
      </c>
      <c r="O172" s="100"/>
    </row>
    <row r="173" spans="1:15" ht="26.25">
      <c r="A173" s="17" t="e">
        <f>#N/A</f>
        <v>#N/A</v>
      </c>
      <c r="B173" s="17" t="e">
        <f>#N/A</f>
        <v>#N/A</v>
      </c>
      <c r="C173" s="17" t="e">
        <f>#N/A</f>
        <v>#N/A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0"/>
      <c r="M173" s="20"/>
      <c r="N173" s="19" t="s">
        <v>79</v>
      </c>
      <c r="O173" s="100"/>
    </row>
    <row r="174" spans="1:15" ht="15.75">
      <c r="A174" s="17" t="e">
        <f>#N/A</f>
        <v>#N/A</v>
      </c>
      <c r="B174" s="17" t="e">
        <f>#N/A</f>
        <v>#N/A</v>
      </c>
      <c r="C174" s="17" t="e">
        <f>#N/A</f>
        <v>#N/A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0"/>
      <c r="M174" s="20"/>
      <c r="N174" s="20" t="s">
        <v>79</v>
      </c>
      <c r="O174" s="100"/>
    </row>
    <row r="175" spans="1:15" ht="26.25">
      <c r="A175" s="17" t="e">
        <f>#N/A</f>
        <v>#N/A</v>
      </c>
      <c r="B175" s="17" t="e">
        <f>#N/A</f>
        <v>#N/A</v>
      </c>
      <c r="C175" s="17" t="e">
        <f>#N/A</f>
        <v>#N/A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0"/>
      <c r="M175" s="20"/>
      <c r="N175" s="19" t="s">
        <v>35</v>
      </c>
      <c r="O175" s="100"/>
    </row>
    <row r="176" spans="1:15" ht="26.25">
      <c r="A176" s="17" t="e">
        <f>#N/A</f>
        <v>#N/A</v>
      </c>
      <c r="B176" s="17" t="e">
        <f>#N/A</f>
        <v>#N/A</v>
      </c>
      <c r="C176" s="17" t="e">
        <f>#N/A</f>
        <v>#N/A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01"/>
      <c r="M176" s="20"/>
      <c r="N176" s="19" t="s">
        <v>35</v>
      </c>
      <c r="O176" s="101"/>
    </row>
    <row r="177" spans="1:15" ht="15.75">
      <c r="A177" s="17" t="e">
        <f>#N/A</f>
        <v>#N/A</v>
      </c>
      <c r="B177" s="17" t="e">
        <f>#N/A</f>
        <v>#N/A</v>
      </c>
      <c r="C177" s="17" t="e">
        <f>#N/A</f>
        <v>#N/A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6.5">
      <c r="A178" s="17" t="e">
        <f>#N/A</f>
        <v>#N/A</v>
      </c>
      <c r="B178" s="17" t="e">
        <f>#N/A</f>
        <v>#N/A</v>
      </c>
      <c r="C178" s="17" t="e">
        <f>#N/A</f>
        <v>#N/A</v>
      </c>
      <c r="F178" s="94" t="s">
        <v>147</v>
      </c>
      <c r="G178" s="95"/>
      <c r="H178" s="95"/>
      <c r="I178" s="95"/>
      <c r="J178" s="95"/>
      <c r="K178" s="95"/>
      <c r="L178" s="95"/>
      <c r="M178" s="95"/>
      <c r="N178" s="95"/>
      <c r="O178" s="96"/>
    </row>
    <row r="179" spans="1:15" ht="16.5">
      <c r="A179" s="17" t="e">
        <f>#N/A</f>
        <v>#N/A</v>
      </c>
      <c r="B179" s="17" t="e">
        <f>#N/A</f>
        <v>#N/A</v>
      </c>
      <c r="C179" s="17" t="e">
        <f>#N/A</f>
        <v>#N/A</v>
      </c>
      <c r="F179" s="94" t="s">
        <v>24</v>
      </c>
      <c r="G179" s="95"/>
      <c r="H179" s="95"/>
      <c r="I179" s="95"/>
      <c r="J179" s="95"/>
      <c r="K179" s="95"/>
      <c r="L179" s="95"/>
      <c r="M179" s="95"/>
      <c r="N179" s="95"/>
      <c r="O179" s="96"/>
    </row>
    <row r="180" spans="1:15" ht="28.5" customHeight="1">
      <c r="A180" s="17" t="e">
        <f>#N/A</f>
        <v>#N/A</v>
      </c>
      <c r="B180" s="17" t="e">
        <f>#N/A</f>
        <v>#N/A</v>
      </c>
      <c r="C180" s="17" t="e">
        <f>#N/A</f>
        <v>#N/A</v>
      </c>
      <c r="F180" s="97" t="s">
        <v>25</v>
      </c>
      <c r="G180" s="97"/>
      <c r="H180" s="97"/>
      <c r="I180" s="97"/>
      <c r="J180" s="97"/>
      <c r="K180" s="19" t="s">
        <v>18</v>
      </c>
      <c r="L180" s="19" t="s">
        <v>19</v>
      </c>
      <c r="M180" s="97" t="s">
        <v>20</v>
      </c>
      <c r="N180" s="97"/>
      <c r="O180" s="19"/>
    </row>
    <row r="181" spans="1:15" ht="90">
      <c r="A181" s="17" t="e">
        <f>#N/A</f>
        <v>#N/A</v>
      </c>
      <c r="B181" s="17" t="e">
        <f>#N/A</f>
        <v>#N/A</v>
      </c>
      <c r="C181" s="17" t="e">
        <f>#N/A</f>
        <v>#N/A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</v>
      </c>
      <c r="L181" s="99">
        <f>(K181+K182+K183+K184+K185+K186)/6</f>
        <v>1.7008333333333334</v>
      </c>
      <c r="M181" s="19" t="s">
        <v>29</v>
      </c>
      <c r="N181" s="19" t="s">
        <v>30</v>
      </c>
      <c r="O181" s="99">
        <f>(L181+L189)/2</f>
        <v>1.3950691632928476</v>
      </c>
    </row>
    <row r="182" spans="1:15" ht="51.75">
      <c r="A182" s="17" t="e">
        <f>#N/A</f>
        <v>#N/A</v>
      </c>
      <c r="B182" s="17" t="e">
        <f>#N/A</f>
        <v>#N/A</v>
      </c>
      <c r="C182" s="17" t="e">
        <f>#N/A</f>
        <v>#N/A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0"/>
      <c r="M182" s="20" t="s">
        <v>72</v>
      </c>
      <c r="N182" s="19" t="s">
        <v>35</v>
      </c>
      <c r="O182" s="100"/>
    </row>
    <row r="183" spans="1:15" ht="128.25">
      <c r="A183" s="17" t="e">
        <f>#N/A</f>
        <v>#N/A</v>
      </c>
      <c r="B183" s="17" t="e">
        <f>#N/A</f>
        <v>#N/A</v>
      </c>
      <c r="C183" s="17" t="e">
        <f>#N/A</f>
        <v>#N/A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0"/>
      <c r="M183" s="20"/>
      <c r="N183" s="19" t="s">
        <v>35</v>
      </c>
      <c r="O183" s="100"/>
    </row>
    <row r="184" spans="1:15" ht="115.5">
      <c r="A184" s="17" t="e">
        <f>#N/A</f>
        <v>#N/A</v>
      </c>
      <c r="B184" s="17" t="e">
        <f>#N/A</f>
        <v>#N/A</v>
      </c>
      <c r="C184" s="17" t="e">
        <f>#N/A</f>
        <v>#N/A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0"/>
      <c r="M184" s="20"/>
      <c r="N184" s="19" t="s">
        <v>35</v>
      </c>
      <c r="O184" s="100"/>
    </row>
    <row r="185" spans="1:15" ht="77.25">
      <c r="A185" s="17" t="e">
        <f>#N/A</f>
        <v>#N/A</v>
      </c>
      <c r="B185" s="17" t="e">
        <f>#N/A</f>
        <v>#N/A</v>
      </c>
      <c r="C185" s="17" t="e">
        <f>#N/A</f>
        <v>#N/A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1.025</v>
      </c>
      <c r="L185" s="100"/>
      <c r="M185" s="19" t="s">
        <v>77</v>
      </c>
      <c r="N185" s="19" t="s">
        <v>35</v>
      </c>
      <c r="O185" s="100"/>
    </row>
    <row r="186" spans="1:15" ht="128.25">
      <c r="A186" s="17" t="e">
        <f>#N/A</f>
        <v>#N/A</v>
      </c>
      <c r="B186" s="17" t="e">
        <f>#N/A</f>
        <v>#N/A</v>
      </c>
      <c r="C186" s="17" t="e">
        <f>#N/A</f>
        <v>#N/A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01"/>
      <c r="M186" s="19" t="s">
        <v>50</v>
      </c>
      <c r="N186" s="19" t="s">
        <v>30</v>
      </c>
      <c r="O186" s="100"/>
    </row>
    <row r="187" spans="1:15" ht="41.25" customHeight="1">
      <c r="A187" s="17" t="e">
        <f>#N/A</f>
        <v>#N/A</v>
      </c>
      <c r="B187" s="17" t="e">
        <f>#N/A</f>
        <v>#N/A</v>
      </c>
      <c r="C187" s="17" t="e">
        <f>#N/A</f>
        <v>#N/A</v>
      </c>
      <c r="F187" s="97" t="s">
        <v>51</v>
      </c>
      <c r="G187" s="97"/>
      <c r="H187" s="97"/>
      <c r="I187" s="97"/>
      <c r="J187" s="97"/>
      <c r="K187" s="20" t="s">
        <v>21</v>
      </c>
      <c r="L187" s="20" t="s">
        <v>22</v>
      </c>
      <c r="M187" s="98" t="s">
        <v>20</v>
      </c>
      <c r="N187" s="98"/>
      <c r="O187" s="100"/>
    </row>
    <row r="188" spans="1:15" ht="77.25">
      <c r="A188" s="17" t="e">
        <f>#N/A</f>
        <v>#N/A</v>
      </c>
      <c r="B188" s="17" t="e">
        <f>#N/A</f>
        <v>#N/A</v>
      </c>
      <c r="C188" s="17" t="e">
        <f>#N/A</f>
        <v>#N/A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0"/>
    </row>
    <row r="189" spans="1:15" ht="26.25">
      <c r="A189" s="17" t="e">
        <f>#N/A</f>
        <v>#N/A</v>
      </c>
      <c r="B189" s="17" t="e">
        <f>#N/A</f>
        <v>#N/A</v>
      </c>
      <c r="C189" s="17" t="e">
        <f>#N/A</f>
        <v>#N/A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9">
        <f>(K189+K190+K191+K192+K193)/5</f>
        <v>1.0893049932523617</v>
      </c>
      <c r="M189" s="20"/>
      <c r="N189" s="19" t="s">
        <v>35</v>
      </c>
      <c r="O189" s="100"/>
    </row>
    <row r="190" spans="1:15" ht="26.25">
      <c r="A190" s="17" t="e">
        <f>#N/A</f>
        <v>#N/A</v>
      </c>
      <c r="B190" s="17" t="e">
        <f>#N/A</f>
        <v>#N/A</v>
      </c>
      <c r="C190" s="17" t="e">
        <f>#N/A</f>
        <v>#N/A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0"/>
      <c r="M190" s="20"/>
      <c r="N190" s="19" t="s">
        <v>79</v>
      </c>
      <c r="O190" s="100"/>
    </row>
    <row r="191" spans="1:15" ht="15.75">
      <c r="A191" s="17" t="e">
        <f>#N/A</f>
        <v>#N/A</v>
      </c>
      <c r="B191" s="17" t="e">
        <f>#N/A</f>
        <v>#N/A</v>
      </c>
      <c r="C191" s="17" t="e">
        <f>#N/A</f>
        <v>#N/A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0"/>
      <c r="M191" s="20"/>
      <c r="N191" s="20" t="s">
        <v>79</v>
      </c>
      <c r="O191" s="100"/>
    </row>
    <row r="192" spans="1:15" ht="64.5">
      <c r="A192" s="17" t="e">
        <f>#N/A</f>
        <v>#N/A</v>
      </c>
      <c r="B192" s="17" t="e">
        <f>#N/A</f>
        <v>#N/A</v>
      </c>
      <c r="C192" s="17" t="e">
        <f>#N/A</f>
        <v>#N/A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0"/>
      <c r="M192" s="19" t="s">
        <v>104</v>
      </c>
      <c r="N192" s="19" t="s">
        <v>35</v>
      </c>
      <c r="O192" s="100"/>
    </row>
    <row r="193" spans="1:15" ht="26.25">
      <c r="A193" s="17" t="e">
        <f>#N/A</f>
        <v>#N/A</v>
      </c>
      <c r="B193" s="17" t="e">
        <f>#N/A</f>
        <v>#N/A</v>
      </c>
      <c r="C193" s="17" t="e">
        <f>#N/A</f>
        <v>#N/A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01"/>
      <c r="M193" s="20" t="s">
        <v>155</v>
      </c>
      <c r="N193" s="19" t="s">
        <v>35</v>
      </c>
      <c r="O193" s="101"/>
    </row>
    <row r="194" spans="1:15" ht="15.75">
      <c r="A194" s="17" t="e">
        <f>#N/A</f>
        <v>#N/A</v>
      </c>
      <c r="B194" s="17" t="e">
        <f>#N/A</f>
        <v>#N/A</v>
      </c>
      <c r="C194" s="17" t="e">
        <f>#N/A</f>
        <v>#N/A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6.5">
      <c r="A195" s="17" t="e">
        <f>#N/A</f>
        <v>#N/A</v>
      </c>
      <c r="B195" s="17" t="e">
        <f>#N/A</f>
        <v>#N/A</v>
      </c>
      <c r="C195" s="17" t="e">
        <f>#N/A</f>
        <v>#N/A</v>
      </c>
      <c r="F195" s="94" t="s">
        <v>156</v>
      </c>
      <c r="G195" s="95"/>
      <c r="H195" s="95"/>
      <c r="I195" s="95"/>
      <c r="J195" s="95"/>
      <c r="K195" s="95"/>
      <c r="L195" s="95"/>
      <c r="M195" s="95"/>
      <c r="N195" s="95"/>
      <c r="O195" s="96"/>
    </row>
    <row r="196" spans="1:15" ht="16.5">
      <c r="A196" s="17" t="e">
        <f>#N/A</f>
        <v>#N/A</v>
      </c>
      <c r="B196" s="17" t="e">
        <f>#N/A</f>
        <v>#N/A</v>
      </c>
      <c r="C196" s="17" t="e">
        <f>#N/A</f>
        <v>#N/A</v>
      </c>
      <c r="F196" s="94" t="s">
        <v>24</v>
      </c>
      <c r="G196" s="95"/>
      <c r="H196" s="95"/>
      <c r="I196" s="95"/>
      <c r="J196" s="95"/>
      <c r="K196" s="95"/>
      <c r="L196" s="95"/>
      <c r="M196" s="95"/>
      <c r="N196" s="95"/>
      <c r="O196" s="96"/>
    </row>
    <row r="197" spans="1:15" ht="39.75" customHeight="1">
      <c r="A197" s="17" t="e">
        <f>#N/A</f>
        <v>#N/A</v>
      </c>
      <c r="B197" s="17" t="e">
        <f>#N/A</f>
        <v>#N/A</v>
      </c>
      <c r="C197" s="17" t="e">
        <f>#N/A</f>
        <v>#N/A</v>
      </c>
      <c r="F197" s="97" t="s">
        <v>25</v>
      </c>
      <c r="G197" s="97"/>
      <c r="H197" s="97"/>
      <c r="I197" s="97"/>
      <c r="J197" s="97"/>
      <c r="K197" s="19" t="s">
        <v>18</v>
      </c>
      <c r="L197" s="19" t="s">
        <v>19</v>
      </c>
      <c r="M197" s="97" t="s">
        <v>20</v>
      </c>
      <c r="N197" s="97"/>
      <c r="O197" s="19"/>
    </row>
    <row r="198" spans="1:15" ht="90">
      <c r="A198" s="17" t="e">
        <f>#N/A</f>
        <v>#N/A</v>
      </c>
      <c r="B198" s="17" t="e">
        <f>#N/A</f>
        <v>#N/A</v>
      </c>
      <c r="C198" s="17" t="e">
        <f>#N/A</f>
        <v>#N/A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9">
        <f>(K198+K199+K200+K201+K202+K203)/6</f>
        <v>1.9198592375366568</v>
      </c>
      <c r="M198" s="19" t="s">
        <v>29</v>
      </c>
      <c r="N198" s="19" t="s">
        <v>30</v>
      </c>
      <c r="O198" s="99">
        <f>(L198+L206)/2</f>
        <v>1.4610135348522446</v>
      </c>
    </row>
    <row r="199" spans="1:15" ht="51.75">
      <c r="A199" s="17" t="e">
        <f>#N/A</f>
        <v>#N/A</v>
      </c>
      <c r="B199" s="17" t="e">
        <f>#N/A</f>
        <v>#N/A</v>
      </c>
      <c r="C199" s="17" t="e">
        <f>#N/A</f>
        <v>#N/A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0"/>
      <c r="M199" s="20" t="s">
        <v>72</v>
      </c>
      <c r="N199" s="19" t="s">
        <v>35</v>
      </c>
      <c r="O199" s="100"/>
    </row>
    <row r="200" spans="1:15" ht="128.25">
      <c r="A200" s="17" t="e">
        <f>#N/A</f>
        <v>#N/A</v>
      </c>
      <c r="B200" s="17" t="e">
        <f>#N/A</f>
        <v>#N/A</v>
      </c>
      <c r="C200" s="17" t="e">
        <f>#N/A</f>
        <v>#N/A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0"/>
      <c r="M200" s="20"/>
      <c r="N200" s="19" t="s">
        <v>35</v>
      </c>
      <c r="O200" s="100"/>
    </row>
    <row r="201" spans="1:15" ht="115.5">
      <c r="A201" s="17" t="e">
        <f>#N/A</f>
        <v>#N/A</v>
      </c>
      <c r="B201" s="17" t="e">
        <f>#N/A</f>
        <v>#N/A</v>
      </c>
      <c r="C201" s="17" t="e">
        <f>#N/A</f>
        <v>#N/A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0"/>
      <c r="M201" s="20"/>
      <c r="N201" s="19" t="s">
        <v>35</v>
      </c>
      <c r="O201" s="100"/>
    </row>
    <row r="202" spans="1:15" ht="77.25">
      <c r="A202" s="17" t="e">
        <f>#N/A</f>
        <v>#N/A</v>
      </c>
      <c r="B202" s="17" t="e">
        <f>#N/A</f>
        <v>#N/A</v>
      </c>
      <c r="C202" s="17" t="e">
        <f>#N/A</f>
        <v>#N/A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0"/>
      <c r="M202" s="20" t="s">
        <v>155</v>
      </c>
      <c r="N202" s="19" t="s">
        <v>35</v>
      </c>
      <c r="O202" s="100"/>
    </row>
    <row r="203" spans="1:15" ht="128.25">
      <c r="A203" s="17" t="e">
        <f>#N/A</f>
        <v>#N/A</v>
      </c>
      <c r="B203" s="17" t="e">
        <f>#N/A</f>
        <v>#N/A</v>
      </c>
      <c r="C203" s="17" t="e">
        <f>#N/A</f>
        <v>#N/A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01"/>
      <c r="M203" s="19" t="s">
        <v>50</v>
      </c>
      <c r="N203" s="19" t="s">
        <v>30</v>
      </c>
      <c r="O203" s="100"/>
    </row>
    <row r="204" spans="1:15" ht="31.5" customHeight="1">
      <c r="A204" s="17" t="e">
        <f>#N/A</f>
        <v>#N/A</v>
      </c>
      <c r="B204" s="17" t="e">
        <f>#N/A</f>
        <v>#N/A</v>
      </c>
      <c r="C204" s="17" t="e">
        <f>#N/A</f>
        <v>#N/A</v>
      </c>
      <c r="F204" s="97" t="s">
        <v>51</v>
      </c>
      <c r="G204" s="97"/>
      <c r="H204" s="97"/>
      <c r="I204" s="97"/>
      <c r="J204" s="97"/>
      <c r="K204" s="20" t="s">
        <v>21</v>
      </c>
      <c r="L204" s="20" t="s">
        <v>22</v>
      </c>
      <c r="M204" s="98" t="s">
        <v>20</v>
      </c>
      <c r="N204" s="98"/>
      <c r="O204" s="100"/>
    </row>
    <row r="205" spans="1:15" ht="77.25">
      <c r="A205" s="17" t="e">
        <f>#N/A</f>
        <v>#N/A</v>
      </c>
      <c r="B205" s="17" t="e">
        <f>#N/A</f>
        <v>#N/A</v>
      </c>
      <c r="C205" s="17" t="e">
        <f>#N/A</f>
        <v>#N/A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0"/>
    </row>
    <row r="206" spans="1:15" ht="26.25">
      <c r="A206" s="17" t="e">
        <f>#N/A</f>
        <v>#N/A</v>
      </c>
      <c r="B206" s="17" t="e">
        <f>#N/A</f>
        <v>#N/A</v>
      </c>
      <c r="C206" s="17" t="e">
        <f>#N/A</f>
        <v>#N/A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9">
        <f>(K206+K207+K208+K209+K210)/5</f>
        <v>1.0021678321678322</v>
      </c>
      <c r="M206" s="20"/>
      <c r="N206" s="19" t="s">
        <v>35</v>
      </c>
      <c r="O206" s="100"/>
    </row>
    <row r="207" spans="1:15" ht="26.25">
      <c r="A207" s="17" t="e">
        <f>#N/A</f>
        <v>#N/A</v>
      </c>
      <c r="B207" s="17" t="e">
        <f>#N/A</f>
        <v>#N/A</v>
      </c>
      <c r="C207" s="17" t="e">
        <f>#N/A</f>
        <v>#N/A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0"/>
      <c r="M207" s="20"/>
      <c r="N207" s="19" t="s">
        <v>79</v>
      </c>
      <c r="O207" s="100"/>
    </row>
    <row r="208" spans="1:15" ht="15.75">
      <c r="A208" s="17" t="e">
        <f>#N/A</f>
        <v>#N/A</v>
      </c>
      <c r="B208" s="17" t="e">
        <f>#N/A</f>
        <v>#N/A</v>
      </c>
      <c r="C208" s="17" t="e">
        <f>#N/A</f>
        <v>#N/A</v>
      </c>
      <c r="F208" s="23" t="s">
        <v>60</v>
      </c>
      <c r="G208" s="19" t="s">
        <v>61</v>
      </c>
      <c r="H208" s="20" t="s">
        <v>62</v>
      </c>
      <c r="I208" s="26">
        <v>2131.2</v>
      </c>
      <c r="J208" s="26">
        <v>2131.2</v>
      </c>
      <c r="K208" s="32">
        <f>J208/I208</f>
        <v>1</v>
      </c>
      <c r="L208" s="100"/>
      <c r="M208" s="20"/>
      <c r="N208" s="20" t="s">
        <v>79</v>
      </c>
      <c r="O208" s="100"/>
    </row>
    <row r="209" spans="1:15" ht="26.25">
      <c r="A209" s="17" t="e">
        <f>#N/A</f>
        <v>#N/A</v>
      </c>
      <c r="B209" s="17" t="e">
        <f>#N/A</f>
        <v>#N/A</v>
      </c>
      <c r="C209" s="17" t="e">
        <f>#N/A</f>
        <v>#N/A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0"/>
      <c r="M209" s="20"/>
      <c r="N209" s="19" t="s">
        <v>35</v>
      </c>
      <c r="O209" s="100"/>
    </row>
    <row r="210" spans="1:15" ht="26.25">
      <c r="A210" s="17" t="e">
        <f>#N/A</f>
        <v>#N/A</v>
      </c>
      <c r="B210" s="17" t="e">
        <f>#N/A</f>
        <v>#N/A</v>
      </c>
      <c r="C210" s="17" t="e">
        <f>#N/A</f>
        <v>#N/A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</v>
      </c>
      <c r="K210" s="32">
        <f>J210/I210</f>
        <v>1.010839160839161</v>
      </c>
      <c r="L210" s="101"/>
      <c r="M210" s="20" t="s">
        <v>155</v>
      </c>
      <c r="N210" s="19" t="s">
        <v>35</v>
      </c>
      <c r="O210" s="101"/>
    </row>
    <row r="211" spans="1:15" ht="15.75">
      <c r="A211" s="17" t="e">
        <f>#N/A</f>
        <v>#N/A</v>
      </c>
      <c r="B211" s="17" t="e">
        <f>#N/A</f>
        <v>#N/A</v>
      </c>
      <c r="C211" s="17" t="e">
        <f>#N/A</f>
        <v>#N/A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6.5">
      <c r="A212" s="17" t="e">
        <f>#N/A</f>
        <v>#N/A</v>
      </c>
      <c r="B212" s="17" t="e">
        <f>#N/A</f>
        <v>#N/A</v>
      </c>
      <c r="C212" s="17" t="e">
        <f>#N/A</f>
        <v>#N/A</v>
      </c>
      <c r="F212" s="94" t="s">
        <v>164</v>
      </c>
      <c r="G212" s="95"/>
      <c r="H212" s="95"/>
      <c r="I212" s="95"/>
      <c r="J212" s="95"/>
      <c r="K212" s="95"/>
      <c r="L212" s="95"/>
      <c r="M212" s="95"/>
      <c r="N212" s="95"/>
      <c r="O212" s="96"/>
    </row>
    <row r="213" spans="1:15" ht="16.5">
      <c r="A213" s="17" t="e">
        <f>#N/A</f>
        <v>#N/A</v>
      </c>
      <c r="B213" s="17" t="e">
        <f>#N/A</f>
        <v>#N/A</v>
      </c>
      <c r="C213" s="17" t="e">
        <f>#N/A</f>
        <v>#N/A</v>
      </c>
      <c r="F213" s="94" t="s">
        <v>24</v>
      </c>
      <c r="G213" s="95"/>
      <c r="H213" s="95"/>
      <c r="I213" s="95"/>
      <c r="J213" s="95"/>
      <c r="K213" s="95"/>
      <c r="L213" s="95"/>
      <c r="M213" s="95"/>
      <c r="N213" s="95"/>
      <c r="O213" s="96"/>
    </row>
    <row r="214" spans="1:15" ht="34.5" customHeight="1">
      <c r="A214" s="17" t="e">
        <f>#N/A</f>
        <v>#N/A</v>
      </c>
      <c r="B214" s="17" t="e">
        <f>#N/A</f>
        <v>#N/A</v>
      </c>
      <c r="C214" s="17" t="e">
        <f>#N/A</f>
        <v>#N/A</v>
      </c>
      <c r="F214" s="97" t="s">
        <v>25</v>
      </c>
      <c r="G214" s="97"/>
      <c r="H214" s="97"/>
      <c r="I214" s="97"/>
      <c r="J214" s="97"/>
      <c r="K214" s="19" t="s">
        <v>18</v>
      </c>
      <c r="L214" s="19" t="s">
        <v>19</v>
      </c>
      <c r="M214" s="97" t="s">
        <v>20</v>
      </c>
      <c r="N214" s="97"/>
      <c r="O214" s="19"/>
    </row>
    <row r="215" spans="1:15" ht="90">
      <c r="A215" s="17" t="e">
        <f>#N/A</f>
        <v>#N/A</v>
      </c>
      <c r="B215" s="17" t="e">
        <f>#N/A</f>
        <v>#N/A</v>
      </c>
      <c r="C215" s="17" t="e">
        <f>#N/A</f>
        <v>#N/A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9">
        <f>(K215+K216+K217+K218+K219+K220)/6</f>
        <v>1.7909153543307088</v>
      </c>
      <c r="M215" s="19" t="s">
        <v>29</v>
      </c>
      <c r="N215" s="19" t="s">
        <v>30</v>
      </c>
      <c r="O215" s="99">
        <f>(L215+L223)/2</f>
        <v>1.4036307540884314</v>
      </c>
    </row>
    <row r="216" spans="1:15" ht="51.75">
      <c r="A216" s="17" t="e">
        <f>#N/A</f>
        <v>#N/A</v>
      </c>
      <c r="B216" s="17" t="e">
        <f>#N/A</f>
        <v>#N/A</v>
      </c>
      <c r="C216" s="17" t="e">
        <f>#N/A</f>
        <v>#N/A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0"/>
      <c r="M216" s="20" t="s">
        <v>72</v>
      </c>
      <c r="N216" s="19" t="s">
        <v>35</v>
      </c>
      <c r="O216" s="100"/>
    </row>
    <row r="217" spans="1:15" ht="128.25">
      <c r="A217" s="17" t="e">
        <f>#N/A</f>
        <v>#N/A</v>
      </c>
      <c r="B217" s="17" t="e">
        <f>#N/A</f>
        <v>#N/A</v>
      </c>
      <c r="C217" s="17" t="e">
        <f>#N/A</f>
        <v>#N/A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0"/>
      <c r="M217" s="20"/>
      <c r="N217" s="19" t="s">
        <v>35</v>
      </c>
      <c r="O217" s="100"/>
    </row>
    <row r="218" spans="1:15" ht="128.25">
      <c r="A218" s="17" t="e">
        <f>#N/A</f>
        <v>#N/A</v>
      </c>
      <c r="B218" s="17" t="e">
        <f>#N/A</f>
        <v>#N/A</v>
      </c>
      <c r="C218" s="17" t="e">
        <f>#N/A</f>
        <v>#N/A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0"/>
      <c r="M218" s="20"/>
      <c r="N218" s="19" t="s">
        <v>35</v>
      </c>
      <c r="O218" s="100"/>
    </row>
    <row r="219" spans="1:15" ht="77.25">
      <c r="A219" s="17" t="e">
        <f>#N/A</f>
        <v>#N/A</v>
      </c>
      <c r="B219" s="17" t="e">
        <f>#N/A</f>
        <v>#N/A</v>
      </c>
      <c r="C219" s="17" t="e">
        <f>#N/A</f>
        <v>#N/A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</v>
      </c>
      <c r="L219" s="100"/>
      <c r="M219" s="20" t="s">
        <v>155</v>
      </c>
      <c r="N219" s="19" t="s">
        <v>35</v>
      </c>
      <c r="O219" s="100"/>
    </row>
    <row r="220" spans="1:15" ht="128.25">
      <c r="A220" s="17" t="e">
        <f>#N/A</f>
        <v>#N/A</v>
      </c>
      <c r="B220" s="17" t="e">
        <f>#N/A</f>
        <v>#N/A</v>
      </c>
      <c r="C220" s="17" t="e">
        <f>#N/A</f>
        <v>#N/A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01"/>
      <c r="M220" s="19" t="s">
        <v>50</v>
      </c>
      <c r="N220" s="19" t="s">
        <v>30</v>
      </c>
      <c r="O220" s="100"/>
    </row>
    <row r="221" spans="1:15" ht="27.75" customHeight="1">
      <c r="A221" s="17" t="e">
        <f>#N/A</f>
        <v>#N/A</v>
      </c>
      <c r="B221" s="17" t="e">
        <f>#N/A</f>
        <v>#N/A</v>
      </c>
      <c r="C221" s="17" t="e">
        <f>#N/A</f>
        <v>#N/A</v>
      </c>
      <c r="F221" s="97" t="s">
        <v>51</v>
      </c>
      <c r="G221" s="97"/>
      <c r="H221" s="97"/>
      <c r="I221" s="97"/>
      <c r="J221" s="97"/>
      <c r="K221" s="20" t="s">
        <v>21</v>
      </c>
      <c r="L221" s="20" t="s">
        <v>22</v>
      </c>
      <c r="M221" s="98" t="s">
        <v>20</v>
      </c>
      <c r="N221" s="98"/>
      <c r="O221" s="100"/>
    </row>
    <row r="222" spans="1:15" ht="77.25">
      <c r="A222" s="17" t="e">
        <f>#N/A</f>
        <v>#N/A</v>
      </c>
      <c r="B222" s="17" t="e">
        <f>#N/A</f>
        <v>#N/A</v>
      </c>
      <c r="C222" s="17" t="e">
        <f>#N/A</f>
        <v>#N/A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0"/>
    </row>
    <row r="223" spans="1:15" ht="26.25">
      <c r="A223" s="17" t="e">
        <f>#N/A</f>
        <v>#N/A</v>
      </c>
      <c r="B223" s="17" t="e">
        <f>#N/A</f>
        <v>#N/A</v>
      </c>
      <c r="C223" s="17" t="e">
        <f>#N/A</f>
        <v>#N/A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9">
        <f>(K223+K224+K225+K226+K227)/5</f>
        <v>1.0163461538461538</v>
      </c>
      <c r="M223" s="20"/>
      <c r="N223" s="19" t="s">
        <v>35</v>
      </c>
      <c r="O223" s="100"/>
    </row>
    <row r="224" spans="1:15" ht="26.25">
      <c r="A224" s="17" t="e">
        <f>#N/A</f>
        <v>#N/A</v>
      </c>
      <c r="B224" s="17" t="e">
        <f>#N/A</f>
        <v>#N/A</v>
      </c>
      <c r="C224" s="17" t="e">
        <f>#N/A</f>
        <v>#N/A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0"/>
      <c r="M224" s="20"/>
      <c r="N224" s="19" t="s">
        <v>79</v>
      </c>
      <c r="O224" s="100"/>
    </row>
    <row r="225" spans="1:15" ht="15.75">
      <c r="A225" s="17" t="e">
        <f>#N/A</f>
        <v>#N/A</v>
      </c>
      <c r="B225" s="17" t="e">
        <f>#N/A</f>
        <v>#N/A</v>
      </c>
      <c r="C225" s="17" t="e">
        <f>#N/A</f>
        <v>#N/A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0"/>
      <c r="M225" s="20"/>
      <c r="N225" s="20" t="s">
        <v>79</v>
      </c>
      <c r="O225" s="100"/>
    </row>
    <row r="226" spans="1:15" ht="26.25">
      <c r="A226" s="17" t="e">
        <f>#N/A</f>
        <v>#N/A</v>
      </c>
      <c r="B226" s="17" t="e">
        <f>#N/A</f>
        <v>#N/A</v>
      </c>
      <c r="C226" s="17" t="e">
        <f>#N/A</f>
        <v>#N/A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0"/>
      <c r="M226" s="20"/>
      <c r="N226" s="19" t="s">
        <v>35</v>
      </c>
      <c r="O226" s="100"/>
    </row>
    <row r="227" spans="1:15" ht="26.25">
      <c r="A227" s="17" t="e">
        <f>#N/A</f>
        <v>#N/A</v>
      </c>
      <c r="B227" s="17" t="e">
        <f>#N/A</f>
        <v>#N/A</v>
      </c>
      <c r="C227" s="17" t="e">
        <f>#N/A</f>
        <v>#N/A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01"/>
      <c r="M227" s="20" t="s">
        <v>155</v>
      </c>
      <c r="N227" s="19" t="s">
        <v>35</v>
      </c>
      <c r="O227" s="101"/>
    </row>
    <row r="228" spans="1:15" ht="15.75">
      <c r="A228" s="17" t="e">
        <f>#N/A</f>
        <v>#N/A</v>
      </c>
      <c r="B228" s="17" t="e">
        <f>#N/A</f>
        <v>#N/A</v>
      </c>
      <c r="C228" s="17" t="e">
        <f>#N/A</f>
        <v>#N/A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6.5">
      <c r="A229" s="17" t="e">
        <f>#N/A</f>
        <v>#N/A</v>
      </c>
      <c r="B229" s="17" t="e">
        <f>#N/A</f>
        <v>#N/A</v>
      </c>
      <c r="C229" s="17" t="e">
        <f>#N/A</f>
        <v>#N/A</v>
      </c>
      <c r="F229" s="94" t="s">
        <v>171</v>
      </c>
      <c r="G229" s="95"/>
      <c r="H229" s="95"/>
      <c r="I229" s="95"/>
      <c r="J229" s="95"/>
      <c r="K229" s="95"/>
      <c r="L229" s="95"/>
      <c r="M229" s="95"/>
      <c r="N229" s="95"/>
      <c r="O229" s="96"/>
    </row>
    <row r="230" spans="1:15" ht="16.5">
      <c r="A230" s="17" t="e">
        <f>#N/A</f>
        <v>#N/A</v>
      </c>
      <c r="B230" s="17" t="e">
        <f>#N/A</f>
        <v>#N/A</v>
      </c>
      <c r="C230" s="17" t="e">
        <f>#N/A</f>
        <v>#N/A</v>
      </c>
      <c r="F230" s="94" t="s">
        <v>24</v>
      </c>
      <c r="G230" s="95"/>
      <c r="H230" s="95"/>
      <c r="I230" s="95"/>
      <c r="J230" s="95"/>
      <c r="K230" s="95"/>
      <c r="L230" s="95"/>
      <c r="M230" s="95"/>
      <c r="N230" s="95"/>
      <c r="O230" s="96"/>
    </row>
    <row r="231" spans="1:15" ht="37.5" customHeight="1">
      <c r="A231" s="17" t="e">
        <f>#N/A</f>
        <v>#N/A</v>
      </c>
      <c r="B231" s="17" t="e">
        <f>#N/A</f>
        <v>#N/A</v>
      </c>
      <c r="C231" s="17" t="e">
        <f>#N/A</f>
        <v>#N/A</v>
      </c>
      <c r="F231" s="97" t="s">
        <v>25</v>
      </c>
      <c r="G231" s="97"/>
      <c r="H231" s="97"/>
      <c r="I231" s="97"/>
      <c r="J231" s="97"/>
      <c r="K231" s="19" t="s">
        <v>18</v>
      </c>
      <c r="L231" s="19" t="s">
        <v>19</v>
      </c>
      <c r="M231" s="97" t="s">
        <v>20</v>
      </c>
      <c r="N231" s="97"/>
      <c r="O231" s="19"/>
    </row>
    <row r="232" spans="1:15" ht="90">
      <c r="A232" s="17" t="e">
        <f>#N/A</f>
        <v>#N/A</v>
      </c>
      <c r="B232" s="17" t="e">
        <f>#N/A</f>
        <v>#N/A</v>
      </c>
      <c r="C232" s="17" t="e">
        <f>#N/A</f>
        <v>#N/A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9">
        <f>(K232+K233+K234+K235+K236+K237)/6</f>
        <v>1.5833333333333333</v>
      </c>
      <c r="M232" s="19" t="s">
        <v>29</v>
      </c>
      <c r="N232" s="19" t="s">
        <v>30</v>
      </c>
      <c r="O232" s="99">
        <f>(L232+L240)/2</f>
        <v>1.2916666666666665</v>
      </c>
    </row>
    <row r="233" spans="1:15" ht="51.75">
      <c r="A233" s="17" t="e">
        <f>#N/A</f>
        <v>#N/A</v>
      </c>
      <c r="B233" s="17" t="e">
        <f>#N/A</f>
        <v>#N/A</v>
      </c>
      <c r="C233" s="17" t="e">
        <f>#N/A</f>
        <v>#N/A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0"/>
      <c r="M233" s="20"/>
      <c r="N233" s="19" t="s">
        <v>35</v>
      </c>
      <c r="O233" s="100"/>
    </row>
    <row r="234" spans="1:15" ht="128.25">
      <c r="A234" s="17" t="e">
        <f>#N/A</f>
        <v>#N/A</v>
      </c>
      <c r="B234" s="17" t="e">
        <f>#N/A</f>
        <v>#N/A</v>
      </c>
      <c r="C234" s="17" t="e">
        <f>#N/A</f>
        <v>#N/A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0"/>
      <c r="M234" s="20"/>
      <c r="N234" s="19" t="s">
        <v>35</v>
      </c>
      <c r="O234" s="100"/>
    </row>
    <row r="235" spans="1:15" ht="128.25">
      <c r="A235" s="17" t="e">
        <f>#N/A</f>
        <v>#N/A</v>
      </c>
      <c r="B235" s="17" t="e">
        <f>#N/A</f>
        <v>#N/A</v>
      </c>
      <c r="C235" s="17" t="e">
        <f>#N/A</f>
        <v>#N/A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0"/>
      <c r="M235" s="20"/>
      <c r="N235" s="19" t="s">
        <v>35</v>
      </c>
      <c r="O235" s="100"/>
    </row>
    <row r="236" spans="1:15" ht="77.25">
      <c r="A236" s="17" t="e">
        <f>#N/A</f>
        <v>#N/A</v>
      </c>
      <c r="B236" s="17" t="e">
        <f>#N/A</f>
        <v>#N/A</v>
      </c>
      <c r="C236" s="17" t="e">
        <f>#N/A</f>
        <v>#N/A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0"/>
      <c r="M236" s="20"/>
      <c r="N236" s="19" t="s">
        <v>35</v>
      </c>
      <c r="O236" s="100"/>
    </row>
    <row r="237" spans="1:15" ht="128.25">
      <c r="A237" s="17" t="e">
        <f>#N/A</f>
        <v>#N/A</v>
      </c>
      <c r="B237" s="17" t="e">
        <f>#N/A</f>
        <v>#N/A</v>
      </c>
      <c r="C237" s="17" t="e">
        <f>#N/A</f>
        <v>#N/A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01"/>
      <c r="M237" s="19" t="s">
        <v>50</v>
      </c>
      <c r="N237" s="19" t="s">
        <v>30</v>
      </c>
      <c r="O237" s="100"/>
    </row>
    <row r="238" spans="1:15" ht="34.5" customHeight="1">
      <c r="A238" s="17" t="e">
        <f>#N/A</f>
        <v>#N/A</v>
      </c>
      <c r="B238" s="17" t="e">
        <f>#N/A</f>
        <v>#N/A</v>
      </c>
      <c r="C238" s="17" t="e">
        <f>#N/A</f>
        <v>#N/A</v>
      </c>
      <c r="F238" s="97" t="s">
        <v>51</v>
      </c>
      <c r="G238" s="97"/>
      <c r="H238" s="97"/>
      <c r="I238" s="97"/>
      <c r="J238" s="97"/>
      <c r="K238" s="20" t="s">
        <v>21</v>
      </c>
      <c r="L238" s="20" t="s">
        <v>22</v>
      </c>
      <c r="M238" s="98" t="s">
        <v>20</v>
      </c>
      <c r="N238" s="98"/>
      <c r="O238" s="100"/>
    </row>
    <row r="239" spans="1:15" ht="77.25">
      <c r="A239" s="17" t="e">
        <f>#N/A</f>
        <v>#N/A</v>
      </c>
      <c r="B239" s="17" t="e">
        <f>#N/A</f>
        <v>#N/A</v>
      </c>
      <c r="C239" s="17" t="e">
        <f>#N/A</f>
        <v>#N/A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0"/>
    </row>
    <row r="240" spans="1:15" ht="26.25">
      <c r="A240" s="17" t="e">
        <f>#N/A</f>
        <v>#N/A</v>
      </c>
      <c r="B240" s="17" t="e">
        <f>#N/A</f>
        <v>#N/A</v>
      </c>
      <c r="C240" s="17" t="e">
        <f>#N/A</f>
        <v>#N/A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9">
        <f>(K240+K241+K242+K243+K244)/5</f>
        <v>1</v>
      </c>
      <c r="M240" s="20"/>
      <c r="N240" s="19" t="s">
        <v>35</v>
      </c>
      <c r="O240" s="100"/>
    </row>
    <row r="241" spans="1:15" ht="26.25">
      <c r="A241" s="17" t="e">
        <f>#N/A</f>
        <v>#N/A</v>
      </c>
      <c r="B241" s="17" t="e">
        <f>#N/A</f>
        <v>#N/A</v>
      </c>
      <c r="C241" s="17" t="e">
        <f>#N/A</f>
        <v>#N/A</v>
      </c>
      <c r="F241" s="23" t="s">
        <v>56</v>
      </c>
      <c r="G241" s="19" t="s">
        <v>57</v>
      </c>
      <c r="H241" s="20" t="s">
        <v>58</v>
      </c>
      <c r="I241" s="25">
        <v>10184.62</v>
      </c>
      <c r="J241" s="25">
        <v>10184.62</v>
      </c>
      <c r="K241" s="32">
        <f>J241/I241</f>
        <v>1</v>
      </c>
      <c r="L241" s="100"/>
      <c r="M241" s="20"/>
      <c r="N241" s="19" t="s">
        <v>79</v>
      </c>
      <c r="O241" s="100"/>
    </row>
    <row r="242" spans="1:15" ht="15.75">
      <c r="A242" s="17" t="e">
        <f>#N/A</f>
        <v>#N/A</v>
      </c>
      <c r="B242" s="17" t="e">
        <f>#N/A</f>
        <v>#N/A</v>
      </c>
      <c r="C242" s="17" t="e">
        <f>#N/A</f>
        <v>#N/A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0"/>
      <c r="M242" s="20"/>
      <c r="N242" s="20" t="s">
        <v>79</v>
      </c>
      <c r="O242" s="100"/>
    </row>
    <row r="243" spans="1:15" ht="26.25">
      <c r="A243" s="17" t="e">
        <f>#N/A</f>
        <v>#N/A</v>
      </c>
      <c r="B243" s="17" t="e">
        <f>#N/A</f>
        <v>#N/A</v>
      </c>
      <c r="C243" s="17" t="e">
        <f>#N/A</f>
        <v>#N/A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0"/>
      <c r="M243" s="20"/>
      <c r="N243" s="19" t="s">
        <v>35</v>
      </c>
      <c r="O243" s="100"/>
    </row>
    <row r="244" spans="1:15" ht="26.25">
      <c r="A244" s="17" t="e">
        <f>#N/A</f>
        <v>#N/A</v>
      </c>
      <c r="B244" s="17" t="e">
        <f>#N/A</f>
        <v>#N/A</v>
      </c>
      <c r="C244" s="17" t="e">
        <f>#N/A</f>
        <v>#N/A</v>
      </c>
      <c r="F244" s="23" t="s">
        <v>66</v>
      </c>
      <c r="G244" s="19" t="s">
        <v>67</v>
      </c>
      <c r="H244" s="20" t="s">
        <v>68</v>
      </c>
      <c r="I244" s="20">
        <v>161.2</v>
      </c>
      <c r="J244" s="20">
        <v>161.2</v>
      </c>
      <c r="K244" s="32">
        <f>J244/I244</f>
        <v>1</v>
      </c>
      <c r="L244" s="101"/>
      <c r="M244" s="20"/>
      <c r="N244" s="19" t="s">
        <v>35</v>
      </c>
      <c r="O244" s="101"/>
    </row>
    <row r="245" spans="1:15" ht="15.75">
      <c r="A245" s="17" t="e">
        <f>#N/A</f>
        <v>#N/A</v>
      </c>
      <c r="B245" s="17" t="e">
        <f>#N/A</f>
        <v>#N/A</v>
      </c>
      <c r="C245" s="17" t="e">
        <f>#N/A</f>
        <v>#N/A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6.5">
      <c r="A246" s="17" t="e">
        <f>#N/A</f>
        <v>#N/A</v>
      </c>
      <c r="B246" s="17" t="e">
        <f>#N/A</f>
        <v>#N/A</v>
      </c>
      <c r="C246" s="17" t="e">
        <f>#N/A</f>
        <v>#N/A</v>
      </c>
      <c r="F246" s="94" t="s">
        <v>179</v>
      </c>
      <c r="G246" s="95"/>
      <c r="H246" s="95"/>
      <c r="I246" s="95"/>
      <c r="J246" s="95"/>
      <c r="K246" s="95"/>
      <c r="L246" s="95"/>
      <c r="M246" s="95"/>
      <c r="N246" s="95"/>
      <c r="O246" s="96"/>
    </row>
    <row r="247" spans="1:15" ht="16.5">
      <c r="A247" s="17" t="e">
        <f>#N/A</f>
        <v>#N/A</v>
      </c>
      <c r="B247" s="17" t="e">
        <f>#N/A</f>
        <v>#N/A</v>
      </c>
      <c r="C247" s="17" t="e">
        <f>#N/A</f>
        <v>#N/A</v>
      </c>
      <c r="F247" s="94" t="s">
        <v>24</v>
      </c>
      <c r="G247" s="95"/>
      <c r="H247" s="95"/>
      <c r="I247" s="95"/>
      <c r="J247" s="95"/>
      <c r="K247" s="95"/>
      <c r="L247" s="95"/>
      <c r="M247" s="95"/>
      <c r="N247" s="95"/>
      <c r="O247" s="96"/>
    </row>
    <row r="248" spans="1:15" ht="35.25" customHeight="1">
      <c r="A248" s="17" t="e">
        <f>#N/A</f>
        <v>#N/A</v>
      </c>
      <c r="B248" s="17" t="e">
        <f>#N/A</f>
        <v>#N/A</v>
      </c>
      <c r="C248" s="17" t="e">
        <f>#N/A</f>
        <v>#N/A</v>
      </c>
      <c r="F248" s="97" t="s">
        <v>25</v>
      </c>
      <c r="G248" s="97"/>
      <c r="H248" s="97"/>
      <c r="I248" s="97"/>
      <c r="J248" s="97"/>
      <c r="K248" s="19" t="s">
        <v>18</v>
      </c>
      <c r="L248" s="19" t="s">
        <v>19</v>
      </c>
      <c r="M248" s="97" t="s">
        <v>20</v>
      </c>
      <c r="N248" s="97"/>
      <c r="O248" s="19"/>
    </row>
    <row r="249" spans="1:15" ht="90">
      <c r="A249" s="17" t="e">
        <f>#N/A</f>
        <v>#N/A</v>
      </c>
      <c r="B249" s="17" t="e">
        <f>#N/A</f>
        <v>#N/A</v>
      </c>
      <c r="C249" s="17" t="e">
        <f>#N/A</f>
        <v>#N/A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9">
        <f>(K249+K250+K251+K252+K253+K254)/6</f>
        <v>2.0698130783845072</v>
      </c>
      <c r="M249" s="19" t="s">
        <v>29</v>
      </c>
      <c r="N249" s="19" t="s">
        <v>30</v>
      </c>
      <c r="O249" s="99">
        <f>(L249+L257)/2</f>
        <v>1.538388867674582</v>
      </c>
    </row>
    <row r="250" spans="1:15" ht="51.75">
      <c r="A250" s="17" t="e">
        <f>#N/A</f>
        <v>#N/A</v>
      </c>
      <c r="B250" s="17" t="e">
        <f>#N/A</f>
        <v>#N/A</v>
      </c>
      <c r="C250" s="17" t="e">
        <f>#N/A</f>
        <v>#N/A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0"/>
      <c r="M250" s="20" t="s">
        <v>72</v>
      </c>
      <c r="N250" s="19" t="s">
        <v>35</v>
      </c>
      <c r="O250" s="100"/>
    </row>
    <row r="251" spans="1:15" ht="128.25">
      <c r="A251" s="17" t="e">
        <f>#N/A</f>
        <v>#N/A</v>
      </c>
      <c r="B251" s="17" t="e">
        <f>#N/A</f>
        <v>#N/A</v>
      </c>
      <c r="C251" s="17" t="e">
        <f>#N/A</f>
        <v>#N/A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0"/>
      <c r="M251" s="20"/>
      <c r="N251" s="19" t="s">
        <v>35</v>
      </c>
      <c r="O251" s="100"/>
    </row>
    <row r="252" spans="1:15" ht="128.25">
      <c r="A252" s="17" t="e">
        <f>#N/A</f>
        <v>#N/A</v>
      </c>
      <c r="B252" s="17" t="e">
        <f>#N/A</f>
        <v>#N/A</v>
      </c>
      <c r="C252" s="17" t="e">
        <f>#N/A</f>
        <v>#N/A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0"/>
      <c r="M252" s="20"/>
      <c r="N252" s="19" t="s">
        <v>35</v>
      </c>
      <c r="O252" s="100"/>
    </row>
    <row r="253" spans="1:15" ht="77.25">
      <c r="A253" s="17" t="e">
        <f>#N/A</f>
        <v>#N/A</v>
      </c>
      <c r="B253" s="17" t="e">
        <f>#N/A</f>
        <v>#N/A</v>
      </c>
      <c r="C253" s="17" t="e">
        <f>#N/A</f>
        <v>#N/A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1.034013605442177</v>
      </c>
      <c r="L253" s="100"/>
      <c r="M253" s="20" t="s">
        <v>155</v>
      </c>
      <c r="N253" s="19" t="s">
        <v>35</v>
      </c>
      <c r="O253" s="100"/>
    </row>
    <row r="254" spans="1:15" ht="128.25">
      <c r="A254" s="17" t="e">
        <f>#N/A</f>
        <v>#N/A</v>
      </c>
      <c r="B254" s="17" t="e">
        <f>#N/A</f>
        <v>#N/A</v>
      </c>
      <c r="C254" s="17" t="e">
        <f>#N/A</f>
        <v>#N/A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01"/>
      <c r="M254" s="19" t="s">
        <v>50</v>
      </c>
      <c r="N254" s="19" t="s">
        <v>30</v>
      </c>
      <c r="O254" s="100"/>
    </row>
    <row r="255" spans="1:15" ht="38.25" customHeight="1">
      <c r="A255" s="17" t="e">
        <f>#N/A</f>
        <v>#N/A</v>
      </c>
      <c r="B255" s="17" t="e">
        <f>#N/A</f>
        <v>#N/A</v>
      </c>
      <c r="C255" s="17" t="e">
        <f>#N/A</f>
        <v>#N/A</v>
      </c>
      <c r="F255" s="97" t="s">
        <v>51</v>
      </c>
      <c r="G255" s="97"/>
      <c r="H255" s="97"/>
      <c r="I255" s="97"/>
      <c r="J255" s="97"/>
      <c r="K255" s="20" t="s">
        <v>21</v>
      </c>
      <c r="L255" s="20" t="s">
        <v>22</v>
      </c>
      <c r="M255" s="98" t="s">
        <v>20</v>
      </c>
      <c r="N255" s="98"/>
      <c r="O255" s="100"/>
    </row>
    <row r="256" spans="1:15" ht="77.25">
      <c r="A256" s="17" t="e">
        <f>#N/A</f>
        <v>#N/A</v>
      </c>
      <c r="B256" s="17" t="e">
        <f>#N/A</f>
        <v>#N/A</v>
      </c>
      <c r="C256" s="17" t="e">
        <f>#N/A</f>
        <v>#N/A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0"/>
    </row>
    <row r="257" spans="1:15" ht="26.25">
      <c r="A257" s="17" t="e">
        <f>#N/A</f>
        <v>#N/A</v>
      </c>
      <c r="B257" s="17" t="e">
        <f>#N/A</f>
        <v>#N/A</v>
      </c>
      <c r="C257" s="17" t="e">
        <f>#N/A</f>
        <v>#N/A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9">
        <f>(K257+K258+K259+K260+K261)/5</f>
        <v>1.0069646569646569</v>
      </c>
      <c r="M257" s="20"/>
      <c r="N257" s="19" t="s">
        <v>35</v>
      </c>
      <c r="O257" s="100"/>
    </row>
    <row r="258" spans="1:15" ht="26.25">
      <c r="A258" s="17" t="e">
        <f>#N/A</f>
        <v>#N/A</v>
      </c>
      <c r="B258" s="17" t="e">
        <f>#N/A</f>
        <v>#N/A</v>
      </c>
      <c r="C258" s="17" t="e">
        <f>#N/A</f>
        <v>#N/A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0"/>
      <c r="M258" s="20"/>
      <c r="N258" s="19" t="s">
        <v>79</v>
      </c>
      <c r="O258" s="100"/>
    </row>
    <row r="259" spans="1:15" ht="15.75">
      <c r="A259" s="17" t="e">
        <f>#N/A</f>
        <v>#N/A</v>
      </c>
      <c r="B259" s="17" t="e">
        <f>#N/A</f>
        <v>#N/A</v>
      </c>
      <c r="C259" s="17" t="e">
        <f>#N/A</f>
        <v>#N/A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0"/>
      <c r="M259" s="20"/>
      <c r="N259" s="20" t="s">
        <v>79</v>
      </c>
      <c r="O259" s="100"/>
    </row>
    <row r="260" spans="1:15" ht="26.25">
      <c r="A260" s="17" t="e">
        <f>#N/A</f>
        <v>#N/A</v>
      </c>
      <c r="B260" s="17" t="e">
        <f>#N/A</f>
        <v>#N/A</v>
      </c>
      <c r="C260" s="17" t="e">
        <f>#N/A</f>
        <v>#N/A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0"/>
      <c r="M260" s="20"/>
      <c r="N260" s="19" t="s">
        <v>35</v>
      </c>
      <c r="O260" s="100"/>
    </row>
    <row r="261" spans="1:15" ht="26.25">
      <c r="A261" s="17" t="e">
        <f>#N/A</f>
        <v>#N/A</v>
      </c>
      <c r="B261" s="17" t="e">
        <f>#N/A</f>
        <v>#N/A</v>
      </c>
      <c r="C261" s="17" t="e">
        <f>#N/A</f>
        <v>#N/A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01"/>
      <c r="M261" s="20" t="s">
        <v>155</v>
      </c>
      <c r="N261" s="19" t="s">
        <v>35</v>
      </c>
      <c r="O261" s="101"/>
    </row>
    <row r="262" spans="1:15" ht="15.75">
      <c r="A262" s="17" t="e">
        <f>#N/A</f>
        <v>#N/A</v>
      </c>
      <c r="B262" s="17" t="e">
        <f>#N/A</f>
        <v>#N/A</v>
      </c>
      <c r="C262" s="17" t="e">
        <f>#N/A</f>
        <v>#N/A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6.5">
      <c r="A263" s="17" t="e">
        <f>#N/A</f>
        <v>#N/A</v>
      </c>
      <c r="B263" s="17" t="e">
        <f>#N/A</f>
        <v>#N/A</v>
      </c>
      <c r="C263" s="17" t="e">
        <f>#N/A</f>
        <v>#N/A</v>
      </c>
      <c r="F263" s="94" t="s">
        <v>186</v>
      </c>
      <c r="G263" s="95"/>
      <c r="H263" s="95"/>
      <c r="I263" s="95"/>
      <c r="J263" s="95"/>
      <c r="K263" s="95"/>
      <c r="L263" s="95"/>
      <c r="M263" s="95"/>
      <c r="N263" s="95"/>
      <c r="O263" s="96"/>
    </row>
    <row r="264" spans="1:15" ht="16.5">
      <c r="A264" s="17" t="e">
        <f>#N/A</f>
        <v>#N/A</v>
      </c>
      <c r="B264" s="17" t="e">
        <f>#N/A</f>
        <v>#N/A</v>
      </c>
      <c r="C264" s="17" t="e">
        <f>#N/A</f>
        <v>#N/A</v>
      </c>
      <c r="F264" s="94" t="s">
        <v>24</v>
      </c>
      <c r="G264" s="95"/>
      <c r="H264" s="95"/>
      <c r="I264" s="95"/>
      <c r="J264" s="95"/>
      <c r="K264" s="95"/>
      <c r="L264" s="95"/>
      <c r="M264" s="95"/>
      <c r="N264" s="95"/>
      <c r="O264" s="96"/>
    </row>
    <row r="265" spans="1:15" ht="30.75" customHeight="1">
      <c r="A265" s="17" t="e">
        <f>#N/A</f>
        <v>#N/A</v>
      </c>
      <c r="B265" s="17" t="e">
        <f>#N/A</f>
        <v>#N/A</v>
      </c>
      <c r="C265" s="17" t="e">
        <f>#N/A</f>
        <v>#N/A</v>
      </c>
      <c r="F265" s="97" t="s">
        <v>25</v>
      </c>
      <c r="G265" s="97"/>
      <c r="H265" s="97"/>
      <c r="I265" s="97"/>
      <c r="J265" s="97"/>
      <c r="K265" s="19" t="s">
        <v>18</v>
      </c>
      <c r="L265" s="19" t="s">
        <v>19</v>
      </c>
      <c r="M265" s="97" t="s">
        <v>20</v>
      </c>
      <c r="N265" s="97"/>
      <c r="O265" s="19"/>
    </row>
    <row r="266" spans="1:15" ht="90">
      <c r="A266" s="17" t="e">
        <f>#N/A</f>
        <v>#N/A</v>
      </c>
      <c r="B266" s="17" t="e">
        <f>#N/A</f>
        <v>#N/A</v>
      </c>
      <c r="C266" s="17" t="e">
        <f>#N/A</f>
        <v>#N/A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9">
        <f>(K266+K267+K268+K269+K270+K271)/6</f>
        <v>1.8833333333333335</v>
      </c>
      <c r="M266" s="19" t="s">
        <v>29</v>
      </c>
      <c r="N266" s="19" t="s">
        <v>30</v>
      </c>
      <c r="O266" s="99">
        <f>(L266+L274)/2</f>
        <v>1.4416666666666669</v>
      </c>
    </row>
    <row r="267" spans="1:15" ht="51.75">
      <c r="A267" s="17" t="e">
        <f>#N/A</f>
        <v>#N/A</v>
      </c>
      <c r="B267" s="17" t="e">
        <f>#N/A</f>
        <v>#N/A</v>
      </c>
      <c r="C267" s="17" t="e">
        <f>#N/A</f>
        <v>#N/A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0"/>
      <c r="M267" s="20"/>
      <c r="N267" s="19" t="s">
        <v>35</v>
      </c>
      <c r="O267" s="100"/>
    </row>
    <row r="268" spans="1:15" ht="128.25">
      <c r="A268" s="17" t="e">
        <f>#N/A</f>
        <v>#N/A</v>
      </c>
      <c r="B268" s="17" t="e">
        <f>#N/A</f>
        <v>#N/A</v>
      </c>
      <c r="C268" s="17" t="e">
        <f>#N/A</f>
        <v>#N/A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0"/>
      <c r="M268" s="20"/>
      <c r="N268" s="19" t="s">
        <v>35</v>
      </c>
      <c r="O268" s="100"/>
    </row>
    <row r="269" spans="1:15" ht="128.25">
      <c r="A269" s="17" t="e">
        <f>#N/A</f>
        <v>#N/A</v>
      </c>
      <c r="B269" s="17" t="e">
        <f>#N/A</f>
        <v>#N/A</v>
      </c>
      <c r="C269" s="17" t="e">
        <f>#N/A</f>
        <v>#N/A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0"/>
      <c r="M269" s="20"/>
      <c r="N269" s="19" t="s">
        <v>35</v>
      </c>
      <c r="O269" s="100"/>
    </row>
    <row r="270" spans="1:15" ht="77.25">
      <c r="A270" s="17" t="e">
        <f>#N/A</f>
        <v>#N/A</v>
      </c>
      <c r="B270" s="17" t="e">
        <f>#N/A</f>
        <v>#N/A</v>
      </c>
      <c r="C270" s="17" t="e">
        <f>#N/A</f>
        <v>#N/A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0"/>
      <c r="M270" s="19"/>
      <c r="N270" s="19" t="s">
        <v>35</v>
      </c>
      <c r="O270" s="100"/>
    </row>
    <row r="271" spans="1:15" ht="128.25">
      <c r="A271" s="17" t="e">
        <f>#N/A</f>
        <v>#N/A</v>
      </c>
      <c r="B271" s="17" t="e">
        <f>#N/A</f>
        <v>#N/A</v>
      </c>
      <c r="C271" s="17" t="e">
        <f>#N/A</f>
        <v>#N/A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01"/>
      <c r="M271" s="19" t="s">
        <v>50</v>
      </c>
      <c r="N271" s="19" t="s">
        <v>30</v>
      </c>
      <c r="O271" s="100"/>
    </row>
    <row r="272" spans="1:15" ht="32.25" customHeight="1">
      <c r="A272" s="17" t="e">
        <f>#N/A</f>
        <v>#N/A</v>
      </c>
      <c r="B272" s="17" t="e">
        <f>#N/A</f>
        <v>#N/A</v>
      </c>
      <c r="C272" s="17" t="e">
        <f>#N/A</f>
        <v>#N/A</v>
      </c>
      <c r="F272" s="97" t="s">
        <v>51</v>
      </c>
      <c r="G272" s="97"/>
      <c r="H272" s="97"/>
      <c r="I272" s="97"/>
      <c r="J272" s="97"/>
      <c r="K272" s="20" t="s">
        <v>21</v>
      </c>
      <c r="L272" s="20" t="s">
        <v>22</v>
      </c>
      <c r="M272" s="98" t="s">
        <v>20</v>
      </c>
      <c r="N272" s="98"/>
      <c r="O272" s="100"/>
    </row>
    <row r="273" spans="1:15" ht="77.25">
      <c r="A273" s="17" t="e">
        <f>#N/A</f>
        <v>#N/A</v>
      </c>
      <c r="B273" s="17" t="e">
        <f>#N/A</f>
        <v>#N/A</v>
      </c>
      <c r="C273" s="17" t="e">
        <f>#N/A</f>
        <v>#N/A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0"/>
    </row>
    <row r="274" spans="1:15" ht="26.25">
      <c r="A274" s="17" t="e">
        <f>#N/A</f>
        <v>#N/A</v>
      </c>
      <c r="B274" s="17" t="e">
        <f>#N/A</f>
        <v>#N/A</v>
      </c>
      <c r="C274" s="17" t="e">
        <f>#N/A</f>
        <v>#N/A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9">
        <f>(K274+K275+K276+K277+K278)/5</f>
        <v>1</v>
      </c>
      <c r="M274" s="20"/>
      <c r="N274" s="19" t="s">
        <v>35</v>
      </c>
      <c r="O274" s="100"/>
    </row>
    <row r="275" spans="1:15" ht="26.25">
      <c r="A275" s="17" t="e">
        <f>#N/A</f>
        <v>#N/A</v>
      </c>
      <c r="B275" s="17" t="e">
        <f>#N/A</f>
        <v>#N/A</v>
      </c>
      <c r="C275" s="17" t="e">
        <f>#N/A</f>
        <v>#N/A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0"/>
      <c r="M275" s="20"/>
      <c r="N275" s="19" t="s">
        <v>79</v>
      </c>
      <c r="O275" s="100"/>
    </row>
    <row r="276" spans="1:15" ht="15.75">
      <c r="A276" s="17" t="e">
        <f>#N/A</f>
        <v>#N/A</v>
      </c>
      <c r="B276" s="17" t="e">
        <f>#N/A</f>
        <v>#N/A</v>
      </c>
      <c r="C276" s="17" t="e">
        <f>#N/A</f>
        <v>#N/A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0"/>
      <c r="M276" s="20"/>
      <c r="N276" s="20" t="s">
        <v>79</v>
      </c>
      <c r="O276" s="100"/>
    </row>
    <row r="277" spans="1:15" ht="26.25">
      <c r="A277" s="17" t="e">
        <f>#N/A</f>
        <v>#N/A</v>
      </c>
      <c r="B277" s="17" t="e">
        <f>#N/A</f>
        <v>#N/A</v>
      </c>
      <c r="C277" s="17" t="e">
        <f>#N/A</f>
        <v>#N/A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0"/>
      <c r="M277" s="20"/>
      <c r="N277" s="19" t="s">
        <v>35</v>
      </c>
      <c r="O277" s="100"/>
    </row>
    <row r="278" spans="1:15" ht="26.25">
      <c r="A278" s="17" t="e">
        <f>#N/A</f>
        <v>#N/A</v>
      </c>
      <c r="B278" s="17" t="e">
        <f>#N/A</f>
        <v>#N/A</v>
      </c>
      <c r="C278" s="17" t="e">
        <f>#N/A</f>
        <v>#N/A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01"/>
      <c r="M278" s="20"/>
      <c r="N278" s="19" t="s">
        <v>35</v>
      </c>
      <c r="O278" s="101"/>
    </row>
    <row r="279" spans="1:15" ht="15.75">
      <c r="A279" s="17" t="e">
        <f>#N/A</f>
        <v>#N/A</v>
      </c>
      <c r="B279" s="17" t="e">
        <f>#N/A</f>
        <v>#N/A</v>
      </c>
      <c r="C279" s="17" t="e">
        <f>#N/A</f>
        <v>#N/A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6.5">
      <c r="A280" s="17" t="e">
        <f>#N/A</f>
        <v>#N/A</v>
      </c>
      <c r="B280" s="17" t="e">
        <f>#N/A</f>
        <v>#N/A</v>
      </c>
      <c r="C280" s="17" t="e">
        <f>#N/A</f>
        <v>#N/A</v>
      </c>
      <c r="F280" s="94" t="s">
        <v>194</v>
      </c>
      <c r="G280" s="95"/>
      <c r="H280" s="95"/>
      <c r="I280" s="95"/>
      <c r="J280" s="95"/>
      <c r="K280" s="95"/>
      <c r="L280" s="95"/>
      <c r="M280" s="95"/>
      <c r="N280" s="95"/>
      <c r="O280" s="96"/>
    </row>
    <row r="281" spans="1:15" ht="16.5">
      <c r="A281" s="17" t="e">
        <f>#N/A</f>
        <v>#N/A</v>
      </c>
      <c r="B281" s="17" t="e">
        <f>#N/A</f>
        <v>#N/A</v>
      </c>
      <c r="C281" s="17" t="e">
        <f>#N/A</f>
        <v>#N/A</v>
      </c>
      <c r="F281" s="94" t="s">
        <v>24</v>
      </c>
      <c r="G281" s="95"/>
      <c r="H281" s="95"/>
      <c r="I281" s="95"/>
      <c r="J281" s="95"/>
      <c r="K281" s="95"/>
      <c r="L281" s="95"/>
      <c r="M281" s="95"/>
      <c r="N281" s="95"/>
      <c r="O281" s="96"/>
    </row>
    <row r="282" spans="1:15" ht="31.5" customHeight="1">
      <c r="A282" s="17" t="e">
        <f>#N/A</f>
        <v>#N/A</v>
      </c>
      <c r="B282" s="17" t="e">
        <f>#N/A</f>
        <v>#N/A</v>
      </c>
      <c r="C282" s="17" t="e">
        <f>#N/A</f>
        <v>#N/A</v>
      </c>
      <c r="F282" s="97" t="s">
        <v>25</v>
      </c>
      <c r="G282" s="97"/>
      <c r="H282" s="97"/>
      <c r="I282" s="97"/>
      <c r="J282" s="97"/>
      <c r="K282" s="19" t="s">
        <v>18</v>
      </c>
      <c r="L282" s="19" t="s">
        <v>19</v>
      </c>
      <c r="M282" s="97" t="s">
        <v>20</v>
      </c>
      <c r="N282" s="97"/>
      <c r="O282" s="19"/>
    </row>
    <row r="283" spans="1:15" ht="90">
      <c r="A283" s="17" t="e">
        <f>#N/A</f>
        <v>#N/A</v>
      </c>
      <c r="B283" s="17" t="e">
        <f>#N/A</f>
        <v>#N/A</v>
      </c>
      <c r="C283" s="17" t="e">
        <f>#N/A</f>
        <v>#N/A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9">
        <f>(K283+K284+K285+K286+K287+K288)/6</f>
        <v>1.7583333333333335</v>
      </c>
      <c r="M283" s="19" t="s">
        <v>29</v>
      </c>
      <c r="N283" s="19" t="s">
        <v>30</v>
      </c>
      <c r="O283" s="99">
        <f>(L283+L291)/2</f>
        <v>1.3791666666666669</v>
      </c>
    </row>
    <row r="284" spans="1:15" ht="51.75">
      <c r="A284" s="17" t="e">
        <f>#N/A</f>
        <v>#N/A</v>
      </c>
      <c r="B284" s="17" t="e">
        <f>#N/A</f>
        <v>#N/A</v>
      </c>
      <c r="C284" s="17" t="e">
        <f>#N/A</f>
        <v>#N/A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0"/>
      <c r="M284" s="20"/>
      <c r="N284" s="19" t="s">
        <v>35</v>
      </c>
      <c r="O284" s="100"/>
    </row>
    <row r="285" spans="1:15" ht="115.5">
      <c r="A285" s="17" t="e">
        <f>#N/A</f>
        <v>#N/A</v>
      </c>
      <c r="B285" s="17" t="e">
        <f>#N/A</f>
        <v>#N/A</v>
      </c>
      <c r="C285" s="17" t="e">
        <f>#N/A</f>
        <v>#N/A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0"/>
      <c r="M285" s="20"/>
      <c r="N285" s="19" t="s">
        <v>35</v>
      </c>
      <c r="O285" s="100"/>
    </row>
    <row r="286" spans="1:15" ht="128.25">
      <c r="A286" s="17" t="e">
        <f>#N/A</f>
        <v>#N/A</v>
      </c>
      <c r="B286" s="17" t="e">
        <f>#N/A</f>
        <v>#N/A</v>
      </c>
      <c r="C286" s="17" t="e">
        <f>#N/A</f>
        <v>#N/A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0"/>
      <c r="M286" s="20"/>
      <c r="N286" s="19" t="s">
        <v>35</v>
      </c>
      <c r="O286" s="100"/>
    </row>
    <row r="287" spans="1:15" ht="77.25">
      <c r="A287" s="17" t="e">
        <f>#N/A</f>
        <v>#N/A</v>
      </c>
      <c r="B287" s="17" t="e">
        <f>#N/A</f>
        <v>#N/A</v>
      </c>
      <c r="C287" s="17" t="e">
        <f>#N/A</f>
        <v>#N/A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0"/>
      <c r="M287" s="20"/>
      <c r="N287" s="19" t="s">
        <v>35</v>
      </c>
      <c r="O287" s="100"/>
    </row>
    <row r="288" spans="1:15" ht="128.25">
      <c r="A288" s="17" t="e">
        <f>#N/A</f>
        <v>#N/A</v>
      </c>
      <c r="B288" s="17" t="e">
        <f>#N/A</f>
        <v>#N/A</v>
      </c>
      <c r="C288" s="17" t="e">
        <f>#N/A</f>
        <v>#N/A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01"/>
      <c r="M288" s="19" t="s">
        <v>50</v>
      </c>
      <c r="N288" s="19" t="s">
        <v>30</v>
      </c>
      <c r="O288" s="100"/>
    </row>
    <row r="289" spans="1:15" ht="16.5">
      <c r="A289" s="17" t="e">
        <f>#N/A</f>
        <v>#N/A</v>
      </c>
      <c r="B289" s="17" t="e">
        <f>#N/A</f>
        <v>#N/A</v>
      </c>
      <c r="C289" s="17" t="e">
        <f>#N/A</f>
        <v>#N/A</v>
      </c>
      <c r="F289" s="97" t="s">
        <v>51</v>
      </c>
      <c r="G289" s="97"/>
      <c r="H289" s="97"/>
      <c r="I289" s="97"/>
      <c r="J289" s="97"/>
      <c r="K289" s="20" t="s">
        <v>21</v>
      </c>
      <c r="L289" s="20" t="s">
        <v>22</v>
      </c>
      <c r="M289" s="98" t="s">
        <v>20</v>
      </c>
      <c r="N289" s="98"/>
      <c r="O289" s="100"/>
    </row>
    <row r="290" spans="1:15" ht="77.25">
      <c r="A290" s="17" t="e">
        <f>#N/A</f>
        <v>#N/A</v>
      </c>
      <c r="B290" s="17" t="e">
        <f>#N/A</f>
        <v>#N/A</v>
      </c>
      <c r="C290" s="17" t="e">
        <f>#N/A</f>
        <v>#N/A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0"/>
    </row>
    <row r="291" spans="1:15" ht="26.25">
      <c r="A291" s="17" t="e">
        <f>#N/A</f>
        <v>#N/A</v>
      </c>
      <c r="B291" s="17" t="e">
        <f>#N/A</f>
        <v>#N/A</v>
      </c>
      <c r="C291" s="17" t="e">
        <f>#N/A</f>
        <v>#N/A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9">
        <f>(K291+K292+K293+K294+K295)/5</f>
        <v>1</v>
      </c>
      <c r="M291" s="20"/>
      <c r="N291" s="19" t="s">
        <v>35</v>
      </c>
      <c r="O291" s="100"/>
    </row>
    <row r="292" spans="1:15" ht="26.25">
      <c r="A292" s="17" t="e">
        <f>#N/A</f>
        <v>#N/A</v>
      </c>
      <c r="B292" s="17" t="e">
        <f>#N/A</f>
        <v>#N/A</v>
      </c>
      <c r="C292" s="17" t="e">
        <f>#N/A</f>
        <v>#N/A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0"/>
      <c r="M292" s="20"/>
      <c r="N292" s="19" t="s">
        <v>79</v>
      </c>
      <c r="O292" s="100"/>
    </row>
    <row r="293" spans="1:15" ht="15.75">
      <c r="A293" s="17" t="e">
        <f>#N/A</f>
        <v>#N/A</v>
      </c>
      <c r="B293" s="17" t="e">
        <f>#N/A</f>
        <v>#N/A</v>
      </c>
      <c r="C293" s="17" t="e">
        <f>#N/A</f>
        <v>#N/A</v>
      </c>
      <c r="F293" s="23" t="s">
        <v>60</v>
      </c>
      <c r="G293" s="19" t="s">
        <v>61</v>
      </c>
      <c r="H293" s="20" t="s">
        <v>62</v>
      </c>
      <c r="I293" s="26">
        <v>1296.1</v>
      </c>
      <c r="J293" s="26">
        <v>1296.1</v>
      </c>
      <c r="K293" s="32">
        <f>J293/I293</f>
        <v>1</v>
      </c>
      <c r="L293" s="100"/>
      <c r="M293" s="20"/>
      <c r="N293" s="20" t="s">
        <v>79</v>
      </c>
      <c r="O293" s="100"/>
    </row>
    <row r="294" spans="1:15" ht="26.25">
      <c r="A294" s="17" t="e">
        <f>#N/A</f>
        <v>#N/A</v>
      </c>
      <c r="B294" s="17" t="e">
        <f>#N/A</f>
        <v>#N/A</v>
      </c>
      <c r="C294" s="17" t="e">
        <f>#N/A</f>
        <v>#N/A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0"/>
      <c r="M294" s="20"/>
      <c r="N294" s="19" t="s">
        <v>35</v>
      </c>
      <c r="O294" s="100"/>
    </row>
    <row r="295" spans="1:15" ht="26.25">
      <c r="A295" s="17" t="e">
        <f>#N/A</f>
        <v>#N/A</v>
      </c>
      <c r="B295" s="17" t="e">
        <f>#N/A</f>
        <v>#N/A</v>
      </c>
      <c r="C295" s="17" t="e">
        <f>#N/A</f>
        <v>#N/A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01"/>
      <c r="M295" s="20"/>
      <c r="N295" s="19" t="s">
        <v>35</v>
      </c>
      <c r="O295" s="101"/>
    </row>
    <row r="296" spans="1:15" ht="15.75">
      <c r="A296" s="17" t="e">
        <f>#N/A</f>
        <v>#N/A</v>
      </c>
      <c r="B296" s="17" t="e">
        <f>#N/A</f>
        <v>#N/A</v>
      </c>
      <c r="C296" s="17" t="e">
        <f>#N/A</f>
        <v>#N/A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6.5">
      <c r="A297" s="17" t="e">
        <f>#N/A</f>
        <v>#N/A</v>
      </c>
      <c r="B297" s="17" t="e">
        <f>#N/A</f>
        <v>#N/A</v>
      </c>
      <c r="C297" s="17" t="e">
        <f>#N/A</f>
        <v>#N/A</v>
      </c>
      <c r="F297" s="94" t="s">
        <v>202</v>
      </c>
      <c r="G297" s="95"/>
      <c r="H297" s="95"/>
      <c r="I297" s="95"/>
      <c r="J297" s="95"/>
      <c r="K297" s="95"/>
      <c r="L297" s="95"/>
      <c r="M297" s="95"/>
      <c r="N297" s="95"/>
      <c r="O297" s="96"/>
    </row>
    <row r="298" spans="1:15" ht="16.5">
      <c r="A298" s="17" t="e">
        <f>#N/A</f>
        <v>#N/A</v>
      </c>
      <c r="B298" s="17" t="e">
        <f>#N/A</f>
        <v>#N/A</v>
      </c>
      <c r="C298" s="17" t="e">
        <f>#N/A</f>
        <v>#N/A</v>
      </c>
      <c r="F298" s="94" t="s">
        <v>24</v>
      </c>
      <c r="G298" s="95"/>
      <c r="H298" s="95"/>
      <c r="I298" s="95"/>
      <c r="J298" s="95"/>
      <c r="K298" s="95"/>
      <c r="L298" s="95"/>
      <c r="M298" s="95"/>
      <c r="N298" s="95"/>
      <c r="O298" s="96"/>
    </row>
    <row r="299" spans="1:15" ht="16.5">
      <c r="A299" s="17" t="e">
        <f>#N/A</f>
        <v>#N/A</v>
      </c>
      <c r="B299" s="17" t="e">
        <f>#N/A</f>
        <v>#N/A</v>
      </c>
      <c r="C299" s="17" t="e">
        <f>#N/A</f>
        <v>#N/A</v>
      </c>
      <c r="F299" s="97" t="s">
        <v>25</v>
      </c>
      <c r="G299" s="97"/>
      <c r="H299" s="97"/>
      <c r="I299" s="97"/>
      <c r="J299" s="97"/>
      <c r="K299" s="19" t="s">
        <v>18</v>
      </c>
      <c r="L299" s="19" t="s">
        <v>19</v>
      </c>
      <c r="M299" s="97" t="s">
        <v>20</v>
      </c>
      <c r="N299" s="97"/>
      <c r="O299" s="19"/>
    </row>
    <row r="300" spans="1:15" ht="90">
      <c r="A300" s="17" t="e">
        <f>#N/A</f>
        <v>#N/A</v>
      </c>
      <c r="B300" s="17" t="e">
        <f>#N/A</f>
        <v>#N/A</v>
      </c>
      <c r="C300" s="17" t="e">
        <f>#N/A</f>
        <v>#N/A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9">
        <f>(K300+K301+K302+K303+K304+K305)/6</f>
        <v>1.7249999999999999</v>
      </c>
      <c r="M300" s="19" t="s">
        <v>29</v>
      </c>
      <c r="N300" s="19" t="s">
        <v>30</v>
      </c>
      <c r="O300" s="99">
        <f>(L300+L308)/2</f>
        <v>1.3624999999999998</v>
      </c>
    </row>
    <row r="301" spans="1:15" ht="51.75">
      <c r="A301" s="17" t="e">
        <f>#N/A</f>
        <v>#N/A</v>
      </c>
      <c r="B301" s="17" t="e">
        <f>#N/A</f>
        <v>#N/A</v>
      </c>
      <c r="C301" s="17" t="e">
        <f>#N/A</f>
        <v>#N/A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0"/>
      <c r="M301" s="20"/>
      <c r="N301" s="19" t="s">
        <v>35</v>
      </c>
      <c r="O301" s="100"/>
    </row>
    <row r="302" spans="1:15" ht="128.25">
      <c r="A302" s="17" t="e">
        <f>#N/A</f>
        <v>#N/A</v>
      </c>
      <c r="B302" s="17" t="e">
        <f>#N/A</f>
        <v>#N/A</v>
      </c>
      <c r="C302" s="17" t="e">
        <f>#N/A</f>
        <v>#N/A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0"/>
      <c r="M302" s="20"/>
      <c r="N302" s="19" t="s">
        <v>35</v>
      </c>
      <c r="O302" s="100"/>
    </row>
    <row r="303" spans="1:15" ht="128.25">
      <c r="A303" s="17" t="e">
        <f>#N/A</f>
        <v>#N/A</v>
      </c>
      <c r="B303" s="17" t="e">
        <f>#N/A</f>
        <v>#N/A</v>
      </c>
      <c r="C303" s="17" t="e">
        <f>#N/A</f>
        <v>#N/A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0"/>
      <c r="M303" s="20"/>
      <c r="N303" s="19" t="s">
        <v>35</v>
      </c>
      <c r="O303" s="100"/>
    </row>
    <row r="304" spans="1:15" ht="77.25">
      <c r="A304" s="17" t="e">
        <f>#N/A</f>
        <v>#N/A</v>
      </c>
      <c r="B304" s="17" t="e">
        <f>#N/A</f>
        <v>#N/A</v>
      </c>
      <c r="C304" s="17" t="e">
        <f>#N/A</f>
        <v>#N/A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0"/>
      <c r="M304" s="20"/>
      <c r="N304" s="19" t="s">
        <v>35</v>
      </c>
      <c r="O304" s="100"/>
    </row>
    <row r="305" spans="1:15" ht="128.25">
      <c r="A305" s="17" t="e">
        <f>#N/A</f>
        <v>#N/A</v>
      </c>
      <c r="B305" s="17" t="e">
        <f>#N/A</f>
        <v>#N/A</v>
      </c>
      <c r="C305" s="17" t="e">
        <f>#N/A</f>
        <v>#N/A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01"/>
      <c r="M305" s="19" t="s">
        <v>50</v>
      </c>
      <c r="N305" s="19" t="s">
        <v>30</v>
      </c>
      <c r="O305" s="100"/>
    </row>
    <row r="306" spans="1:15" ht="16.5">
      <c r="A306" s="17" t="e">
        <f>#N/A</f>
        <v>#N/A</v>
      </c>
      <c r="B306" s="17" t="e">
        <f>#N/A</f>
        <v>#N/A</v>
      </c>
      <c r="C306" s="17" t="e">
        <f>#N/A</f>
        <v>#N/A</v>
      </c>
      <c r="F306" s="97" t="s">
        <v>51</v>
      </c>
      <c r="G306" s="97"/>
      <c r="H306" s="97"/>
      <c r="I306" s="97"/>
      <c r="J306" s="97"/>
      <c r="K306" s="20" t="s">
        <v>21</v>
      </c>
      <c r="L306" s="20" t="s">
        <v>22</v>
      </c>
      <c r="M306" s="98" t="s">
        <v>20</v>
      </c>
      <c r="N306" s="98"/>
      <c r="O306" s="100"/>
    </row>
    <row r="307" spans="1:15" ht="77.25">
      <c r="A307" s="17" t="e">
        <f>#N/A</f>
        <v>#N/A</v>
      </c>
      <c r="B307" s="17" t="e">
        <f>#N/A</f>
        <v>#N/A</v>
      </c>
      <c r="C307" s="17" t="e">
        <f>#N/A</f>
        <v>#N/A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0"/>
    </row>
    <row r="308" spans="1:15" ht="26.25">
      <c r="A308" s="17" t="e">
        <f>#N/A</f>
        <v>#N/A</v>
      </c>
      <c r="B308" s="17" t="e">
        <f>#N/A</f>
        <v>#N/A</v>
      </c>
      <c r="C308" s="17" t="e">
        <f>#N/A</f>
        <v>#N/A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9">
        <f>(K308+K309+K310+K311+K312)/5</f>
        <v>1</v>
      </c>
      <c r="M308" s="20"/>
      <c r="N308" s="19" t="s">
        <v>35</v>
      </c>
      <c r="O308" s="100"/>
    </row>
    <row r="309" spans="1:15" ht="26.25">
      <c r="A309" s="17" t="e">
        <f>#N/A</f>
        <v>#N/A</v>
      </c>
      <c r="B309" s="17" t="e">
        <f>#N/A</f>
        <v>#N/A</v>
      </c>
      <c r="C309" s="17" t="e">
        <f>#N/A</f>
        <v>#N/A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0"/>
      <c r="M309" s="20"/>
      <c r="N309" s="19" t="s">
        <v>79</v>
      </c>
      <c r="O309" s="100"/>
    </row>
    <row r="310" spans="1:15" ht="15.75">
      <c r="A310" s="17" t="e">
        <f>#N/A</f>
        <v>#N/A</v>
      </c>
      <c r="B310" s="17" t="e">
        <f>#N/A</f>
        <v>#N/A</v>
      </c>
      <c r="C310" s="17" t="e">
        <f>#N/A</f>
        <v>#N/A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0"/>
      <c r="M310" s="20"/>
      <c r="N310" s="20" t="s">
        <v>79</v>
      </c>
      <c r="O310" s="100"/>
    </row>
    <row r="311" spans="1:15" ht="26.25">
      <c r="A311" s="17" t="e">
        <f>#N/A</f>
        <v>#N/A</v>
      </c>
      <c r="B311" s="17" t="e">
        <f>#N/A</f>
        <v>#N/A</v>
      </c>
      <c r="C311" s="17" t="e">
        <f>#N/A</f>
        <v>#N/A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0"/>
      <c r="M311" s="20"/>
      <c r="N311" s="19" t="s">
        <v>35</v>
      </c>
      <c r="O311" s="100"/>
    </row>
    <row r="312" spans="1:15" ht="26.25">
      <c r="A312" s="17" t="e">
        <f>#N/A</f>
        <v>#N/A</v>
      </c>
      <c r="B312" s="17" t="e">
        <f>#N/A</f>
        <v>#N/A</v>
      </c>
      <c r="C312" s="17" t="e">
        <f>#N/A</f>
        <v>#N/A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01"/>
      <c r="M312" s="20"/>
      <c r="N312" s="19" t="s">
        <v>35</v>
      </c>
      <c r="O312" s="101"/>
    </row>
    <row r="313" spans="1:15" ht="15.75">
      <c r="A313" s="17" t="e">
        <f>#N/A</f>
        <v>#N/A</v>
      </c>
      <c r="B313" s="17" t="e">
        <f>#N/A</f>
        <v>#N/A</v>
      </c>
      <c r="C313" s="17" t="e">
        <f>#N/A</f>
        <v>#N/A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6.5">
      <c r="A314" s="17" t="e">
        <f>#N/A</f>
        <v>#N/A</v>
      </c>
      <c r="B314" s="17" t="e">
        <f>#N/A</f>
        <v>#N/A</v>
      </c>
      <c r="C314" s="17" t="e">
        <f>#N/A</f>
        <v>#N/A</v>
      </c>
      <c r="F314" s="94" t="s">
        <v>210</v>
      </c>
      <c r="G314" s="95"/>
      <c r="H314" s="95"/>
      <c r="I314" s="95"/>
      <c r="J314" s="95"/>
      <c r="K314" s="95"/>
      <c r="L314" s="95"/>
      <c r="M314" s="95"/>
      <c r="N314" s="95"/>
      <c r="O314" s="96"/>
    </row>
    <row r="315" spans="1:15" ht="16.5">
      <c r="A315" s="17" t="e">
        <f>#N/A</f>
        <v>#N/A</v>
      </c>
      <c r="B315" s="17" t="e">
        <f>#N/A</f>
        <v>#N/A</v>
      </c>
      <c r="C315" s="17" t="e">
        <f>#N/A</f>
        <v>#N/A</v>
      </c>
      <c r="F315" s="94" t="s">
        <v>24</v>
      </c>
      <c r="G315" s="95"/>
      <c r="H315" s="95"/>
      <c r="I315" s="95"/>
      <c r="J315" s="95"/>
      <c r="K315" s="95"/>
      <c r="L315" s="95"/>
      <c r="M315" s="95"/>
      <c r="N315" s="95"/>
      <c r="O315" s="96"/>
    </row>
    <row r="316" spans="1:15" ht="16.5">
      <c r="A316" s="17" t="e">
        <f>#N/A</f>
        <v>#N/A</v>
      </c>
      <c r="B316" s="17" t="e">
        <f>#N/A</f>
        <v>#N/A</v>
      </c>
      <c r="C316" s="17" t="e">
        <f>#N/A</f>
        <v>#N/A</v>
      </c>
      <c r="F316" s="97" t="s">
        <v>25</v>
      </c>
      <c r="G316" s="97"/>
      <c r="H316" s="97"/>
      <c r="I316" s="97"/>
      <c r="J316" s="97"/>
      <c r="K316" s="19" t="s">
        <v>18</v>
      </c>
      <c r="L316" s="19" t="s">
        <v>19</v>
      </c>
      <c r="M316" s="97" t="s">
        <v>20</v>
      </c>
      <c r="N316" s="97"/>
      <c r="O316" s="19"/>
    </row>
    <row r="317" spans="1:15" ht="90">
      <c r="A317" s="17" t="e">
        <f>#N/A</f>
        <v>#N/A</v>
      </c>
      <c r="B317" s="17" t="e">
        <f>#N/A</f>
        <v>#N/A</v>
      </c>
      <c r="C317" s="17" t="e">
        <f>#N/A</f>
        <v>#N/A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9">
        <f>(K317+K318+K319+K320+K321+K322)/6</f>
        <v>1.5986419753086418</v>
      </c>
      <c r="M317" s="19" t="s">
        <v>29</v>
      </c>
      <c r="N317" s="19" t="s">
        <v>30</v>
      </c>
      <c r="O317" s="99">
        <f>(L317+L325)/2</f>
        <v>1.3038081671415003</v>
      </c>
    </row>
    <row r="318" spans="1:15" ht="51.75">
      <c r="A318" s="17" t="e">
        <f>#N/A</f>
        <v>#N/A</v>
      </c>
      <c r="B318" s="17" t="e">
        <f>#N/A</f>
        <v>#N/A</v>
      </c>
      <c r="C318" s="17" t="e">
        <f>#N/A</f>
        <v>#N/A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0"/>
      <c r="M318" s="20"/>
      <c r="N318" s="19" t="s">
        <v>35</v>
      </c>
      <c r="O318" s="100"/>
    </row>
    <row r="319" spans="1:15" ht="115.5">
      <c r="A319" s="17" t="e">
        <f>#N/A</f>
        <v>#N/A</v>
      </c>
      <c r="B319" s="17" t="e">
        <f>#N/A</f>
        <v>#N/A</v>
      </c>
      <c r="C319" s="17" t="e">
        <f>#N/A</f>
        <v>#N/A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0"/>
      <c r="M319" s="20"/>
      <c r="N319" s="19" t="s">
        <v>35</v>
      </c>
      <c r="O319" s="100"/>
    </row>
    <row r="320" spans="1:15" ht="115.5">
      <c r="A320" s="17" t="e">
        <f>#N/A</f>
        <v>#N/A</v>
      </c>
      <c r="B320" s="17" t="e">
        <f>#N/A</f>
        <v>#N/A</v>
      </c>
      <c r="C320" s="17" t="e">
        <f>#N/A</f>
        <v>#N/A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0"/>
      <c r="M320" s="20"/>
      <c r="N320" s="19" t="s">
        <v>35</v>
      </c>
      <c r="O320" s="100"/>
    </row>
    <row r="321" spans="1:15" ht="77.25">
      <c r="A321" s="17" t="e">
        <f>#N/A</f>
        <v>#N/A</v>
      </c>
      <c r="B321" s="17" t="e">
        <f>#N/A</f>
        <v>#N/A</v>
      </c>
      <c r="C321" s="17" t="e">
        <f>#N/A</f>
        <v>#N/A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0"/>
      <c r="M321" s="20"/>
      <c r="N321" s="19" t="s">
        <v>35</v>
      </c>
      <c r="O321" s="100"/>
    </row>
    <row r="322" spans="1:15" ht="128.25">
      <c r="A322" s="17" t="e">
        <f>#N/A</f>
        <v>#N/A</v>
      </c>
      <c r="B322" s="17" t="e">
        <f>#N/A</f>
        <v>#N/A</v>
      </c>
      <c r="C322" s="17" t="e">
        <f>#N/A</f>
        <v>#N/A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01"/>
      <c r="M322" s="19" t="s">
        <v>50</v>
      </c>
      <c r="N322" s="19" t="s">
        <v>30</v>
      </c>
      <c r="O322" s="100"/>
    </row>
    <row r="323" spans="1:15" ht="16.5">
      <c r="A323" s="17" t="e">
        <f>#N/A</f>
        <v>#N/A</v>
      </c>
      <c r="B323" s="17" t="e">
        <f>#N/A</f>
        <v>#N/A</v>
      </c>
      <c r="C323" s="17" t="e">
        <f>#N/A</f>
        <v>#N/A</v>
      </c>
      <c r="F323" s="94" t="s">
        <v>51</v>
      </c>
      <c r="G323" s="95"/>
      <c r="H323" s="95"/>
      <c r="I323" s="95"/>
      <c r="J323" s="96"/>
      <c r="K323" s="20" t="s">
        <v>21</v>
      </c>
      <c r="L323" s="20" t="s">
        <v>22</v>
      </c>
      <c r="M323" s="98" t="s">
        <v>20</v>
      </c>
      <c r="N323" s="98"/>
      <c r="O323" s="100"/>
    </row>
    <row r="324" spans="1:15" ht="77.25">
      <c r="A324" s="17" t="e">
        <f>#N/A</f>
        <v>#N/A</v>
      </c>
      <c r="B324" s="17" t="e">
        <f>#N/A</f>
        <v>#N/A</v>
      </c>
      <c r="C324" s="17" t="e">
        <f>#N/A</f>
        <v>#N/A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0"/>
    </row>
    <row r="325" spans="1:15" ht="26.25">
      <c r="A325" s="17" t="e">
        <f>#N/A</f>
        <v>#N/A</v>
      </c>
      <c r="B325" s="17" t="e">
        <f>#N/A</f>
        <v>#N/A</v>
      </c>
      <c r="C325" s="17" t="e">
        <f>#N/A</f>
        <v>#N/A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9">
        <f>(K325+K326+K327+K328+K329)/5</f>
        <v>1.008974358974359</v>
      </c>
      <c r="M325" s="20"/>
      <c r="N325" s="19" t="s">
        <v>35</v>
      </c>
      <c r="O325" s="100"/>
    </row>
    <row r="326" spans="1:15" ht="26.25">
      <c r="A326" s="17" t="e">
        <f>#N/A</f>
        <v>#N/A</v>
      </c>
      <c r="B326" s="17" t="e">
        <f>#N/A</f>
        <v>#N/A</v>
      </c>
      <c r="C326" s="17" t="e">
        <f>#N/A</f>
        <v>#N/A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0"/>
      <c r="M326" s="20"/>
      <c r="N326" s="19" t="s">
        <v>79</v>
      </c>
      <c r="O326" s="100"/>
    </row>
    <row r="327" spans="1:15" ht="15.75">
      <c r="A327" s="17" t="e">
        <f>#N/A</f>
        <v>#N/A</v>
      </c>
      <c r="B327" s="17" t="e">
        <f>#N/A</f>
        <v>#N/A</v>
      </c>
      <c r="C327" s="17" t="e">
        <f>#N/A</f>
        <v>#N/A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0"/>
      <c r="M327" s="20"/>
      <c r="N327" s="20" t="s">
        <v>79</v>
      </c>
      <c r="O327" s="100"/>
    </row>
    <row r="328" spans="1:15" ht="26.25">
      <c r="A328" s="17" t="e">
        <f>#N/A</f>
        <v>#N/A</v>
      </c>
      <c r="B328" s="17" t="e">
        <f>#N/A</f>
        <v>#N/A</v>
      </c>
      <c r="C328" s="17" t="e">
        <f>#N/A</f>
        <v>#N/A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0"/>
      <c r="M328" s="20"/>
      <c r="N328" s="19" t="s">
        <v>35</v>
      </c>
      <c r="O328" s="100"/>
    </row>
    <row r="329" spans="1:15" ht="26.25">
      <c r="A329" s="17" t="e">
        <f>#N/A</f>
        <v>#N/A</v>
      </c>
      <c r="B329" s="17" t="e">
        <f>#N/A</f>
        <v>#N/A</v>
      </c>
      <c r="C329" s="17" t="e">
        <f>#N/A</f>
        <v>#N/A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1.044871794871795</v>
      </c>
      <c r="L329" s="101"/>
      <c r="M329" s="20" t="s">
        <v>155</v>
      </c>
      <c r="N329" s="19" t="s">
        <v>35</v>
      </c>
      <c r="O329" s="101"/>
    </row>
    <row r="330" spans="1:15" ht="15.75">
      <c r="A330" s="17" t="e">
        <f>#N/A</f>
        <v>#N/A</v>
      </c>
      <c r="B330" s="17" t="e">
        <f>#N/A</f>
        <v>#N/A</v>
      </c>
      <c r="C330" s="17" t="e">
        <f>#N/A</f>
        <v>#N/A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6.5">
      <c r="A331" s="17" t="e">
        <f>#N/A</f>
        <v>#N/A</v>
      </c>
      <c r="B331" s="17" t="e">
        <f>#N/A</f>
        <v>#N/A</v>
      </c>
      <c r="C331" s="17" t="e">
        <f>#N/A</f>
        <v>#N/A</v>
      </c>
      <c r="F331" s="94" t="s">
        <v>218</v>
      </c>
      <c r="G331" s="95"/>
      <c r="H331" s="95"/>
      <c r="I331" s="95"/>
      <c r="J331" s="95"/>
      <c r="K331" s="95"/>
      <c r="L331" s="95"/>
      <c r="M331" s="95"/>
      <c r="N331" s="95"/>
      <c r="O331" s="96"/>
    </row>
    <row r="332" spans="1:15" ht="16.5">
      <c r="A332" s="17" t="e">
        <f>#N/A</f>
        <v>#N/A</v>
      </c>
      <c r="B332" s="17" t="e">
        <f>#N/A</f>
        <v>#N/A</v>
      </c>
      <c r="C332" s="17" t="e">
        <f>#N/A</f>
        <v>#N/A</v>
      </c>
      <c r="F332" s="94" t="s">
        <v>24</v>
      </c>
      <c r="G332" s="95"/>
      <c r="H332" s="95"/>
      <c r="I332" s="95"/>
      <c r="J332" s="95"/>
      <c r="K332" s="95"/>
      <c r="L332" s="95"/>
      <c r="M332" s="95"/>
      <c r="N332" s="95"/>
      <c r="O332" s="96"/>
    </row>
    <row r="333" spans="1:15" ht="16.5">
      <c r="A333" s="17" t="e">
        <f>#N/A</f>
        <v>#N/A</v>
      </c>
      <c r="B333" s="17" t="e">
        <f>#N/A</f>
        <v>#N/A</v>
      </c>
      <c r="C333" s="17" t="e">
        <f>#N/A</f>
        <v>#N/A</v>
      </c>
      <c r="F333" s="97" t="s">
        <v>25</v>
      </c>
      <c r="G333" s="97"/>
      <c r="H333" s="97"/>
      <c r="I333" s="97"/>
      <c r="J333" s="97"/>
      <c r="K333" s="19" t="s">
        <v>18</v>
      </c>
      <c r="L333" s="19" t="s">
        <v>19</v>
      </c>
      <c r="M333" s="97" t="s">
        <v>20</v>
      </c>
      <c r="N333" s="97"/>
      <c r="O333" s="19"/>
    </row>
    <row r="334" spans="1:15" ht="90">
      <c r="A334" s="17" t="e">
        <f>#N/A</f>
        <v>#N/A</v>
      </c>
      <c r="B334" s="17" t="e">
        <f>#N/A</f>
        <v>#N/A</v>
      </c>
      <c r="C334" s="17" t="e">
        <f>#N/A</f>
        <v>#N/A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9">
        <f>(K334+K335+K336+K337+K338+K339)/6</f>
        <v>1.8666666666666665</v>
      </c>
      <c r="M334" s="19" t="s">
        <v>29</v>
      </c>
      <c r="N334" s="19" t="s">
        <v>30</v>
      </c>
      <c r="O334" s="99">
        <f>(L334+L342)/2</f>
        <v>1.4333333333333331</v>
      </c>
    </row>
    <row r="335" spans="1:15" ht="51.75">
      <c r="A335" s="17" t="e">
        <f>#N/A</f>
        <v>#N/A</v>
      </c>
      <c r="B335" s="17" t="e">
        <f>#N/A</f>
        <v>#N/A</v>
      </c>
      <c r="C335" s="17" t="e">
        <f>#N/A</f>
        <v>#N/A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0"/>
      <c r="M335" s="20"/>
      <c r="N335" s="19" t="s">
        <v>35</v>
      </c>
      <c r="O335" s="100"/>
    </row>
    <row r="336" spans="1:15" ht="115.5">
      <c r="A336" s="17" t="e">
        <f>#N/A</f>
        <v>#N/A</v>
      </c>
      <c r="B336" s="17" t="e">
        <f>#N/A</f>
        <v>#N/A</v>
      </c>
      <c r="C336" s="17" t="e">
        <f>#N/A</f>
        <v>#N/A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0"/>
      <c r="M336" s="20"/>
      <c r="N336" s="19" t="s">
        <v>35</v>
      </c>
      <c r="O336" s="100"/>
    </row>
    <row r="337" spans="1:15" ht="128.25">
      <c r="A337" s="17" t="e">
        <f>#N/A</f>
        <v>#N/A</v>
      </c>
      <c r="B337" s="17" t="e">
        <f>#N/A</f>
        <v>#N/A</v>
      </c>
      <c r="C337" s="17" t="e">
        <f>#N/A</f>
        <v>#N/A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0"/>
      <c r="M337" s="20"/>
      <c r="N337" s="19" t="s">
        <v>35</v>
      </c>
      <c r="O337" s="100"/>
    </row>
    <row r="338" spans="1:15" ht="77.25">
      <c r="A338" s="17" t="e">
        <f>#N/A</f>
        <v>#N/A</v>
      </c>
      <c r="B338" s="17" t="e">
        <f>#N/A</f>
        <v>#N/A</v>
      </c>
      <c r="C338" s="17" t="e">
        <f>#N/A</f>
        <v>#N/A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0"/>
      <c r="M338" s="19"/>
      <c r="N338" s="19" t="s">
        <v>35</v>
      </c>
      <c r="O338" s="100"/>
    </row>
    <row r="339" spans="1:15" ht="128.25">
      <c r="A339" s="17" t="e">
        <f>#N/A</f>
        <v>#N/A</v>
      </c>
      <c r="B339" s="17" t="e">
        <f>#N/A</f>
        <v>#N/A</v>
      </c>
      <c r="C339" s="17" t="e">
        <f>#N/A</f>
        <v>#N/A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01"/>
      <c r="M339" s="19" t="s">
        <v>50</v>
      </c>
      <c r="N339" s="19" t="s">
        <v>30</v>
      </c>
      <c r="O339" s="100"/>
    </row>
    <row r="340" spans="1:15" ht="16.5">
      <c r="A340" s="17" t="e">
        <f>#N/A</f>
        <v>#N/A</v>
      </c>
      <c r="B340" s="17" t="e">
        <f>#N/A</f>
        <v>#N/A</v>
      </c>
      <c r="C340" s="17" t="e">
        <f>#N/A</f>
        <v>#N/A</v>
      </c>
      <c r="F340" s="97" t="s">
        <v>51</v>
      </c>
      <c r="G340" s="97"/>
      <c r="H340" s="97"/>
      <c r="I340" s="97"/>
      <c r="J340" s="97"/>
      <c r="K340" s="20" t="s">
        <v>21</v>
      </c>
      <c r="L340" s="20" t="s">
        <v>22</v>
      </c>
      <c r="M340" s="98" t="s">
        <v>20</v>
      </c>
      <c r="N340" s="98"/>
      <c r="O340" s="100"/>
    </row>
    <row r="341" spans="1:15" ht="77.25">
      <c r="A341" s="17" t="e">
        <f>#N/A</f>
        <v>#N/A</v>
      </c>
      <c r="B341" s="17" t="e">
        <f>#N/A</f>
        <v>#N/A</v>
      </c>
      <c r="C341" s="17" t="e">
        <f>#N/A</f>
        <v>#N/A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0"/>
    </row>
    <row r="342" spans="1:15" ht="26.25">
      <c r="A342" s="17" t="e">
        <f>#N/A</f>
        <v>#N/A</v>
      </c>
      <c r="B342" s="17" t="e">
        <f>#N/A</f>
        <v>#N/A</v>
      </c>
      <c r="C342" s="17" t="e">
        <f>#N/A</f>
        <v>#N/A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9">
        <f>(K342+K343+K344+K345+K346)/5</f>
        <v>1</v>
      </c>
      <c r="M342" s="20"/>
      <c r="N342" s="19" t="s">
        <v>35</v>
      </c>
      <c r="O342" s="100"/>
    </row>
    <row r="343" spans="1:15" ht="26.25">
      <c r="A343" s="17" t="e">
        <f>#N/A</f>
        <v>#N/A</v>
      </c>
      <c r="B343" s="17" t="e">
        <f>#N/A</f>
        <v>#N/A</v>
      </c>
      <c r="C343" s="17" t="e">
        <f>#N/A</f>
        <v>#N/A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0"/>
      <c r="M343" s="20"/>
      <c r="N343" s="19" t="s">
        <v>79</v>
      </c>
      <c r="O343" s="100"/>
    </row>
    <row r="344" spans="1:15" ht="15.75">
      <c r="A344" s="17" t="e">
        <f>#N/A</f>
        <v>#N/A</v>
      </c>
      <c r="B344" s="17" t="e">
        <f>#N/A</f>
        <v>#N/A</v>
      </c>
      <c r="C344" s="17" t="e">
        <f>#N/A</f>
        <v>#N/A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0"/>
      <c r="M344" s="20"/>
      <c r="N344" s="20" t="s">
        <v>79</v>
      </c>
      <c r="O344" s="100"/>
    </row>
    <row r="345" spans="1:15" ht="26.25">
      <c r="A345" s="17" t="e">
        <f>#N/A</f>
        <v>#N/A</v>
      </c>
      <c r="B345" s="17" t="e">
        <f>#N/A</f>
        <v>#N/A</v>
      </c>
      <c r="C345" s="17" t="e">
        <f>#N/A</f>
        <v>#N/A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0"/>
      <c r="M345" s="20"/>
      <c r="N345" s="19" t="s">
        <v>35</v>
      </c>
      <c r="O345" s="100"/>
    </row>
    <row r="346" spans="1:15" ht="26.25">
      <c r="A346" s="17" t="e">
        <f>#N/A</f>
        <v>#N/A</v>
      </c>
      <c r="B346" s="17" t="e">
        <f>#N/A</f>
        <v>#N/A</v>
      </c>
      <c r="C346" s="17" t="e">
        <f>#N/A</f>
        <v>#N/A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01"/>
      <c r="M346" s="20"/>
      <c r="N346" s="19" t="s">
        <v>35</v>
      </c>
      <c r="O346" s="101"/>
    </row>
    <row r="347" spans="1:15" ht="15.75">
      <c r="A347" s="17" t="e">
        <f>#N/A</f>
        <v>#N/A</v>
      </c>
      <c r="B347" s="17" t="e">
        <f>#N/A</f>
        <v>#N/A</v>
      </c>
      <c r="C347" s="17" t="e">
        <f>#N/A</f>
        <v>#N/A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6.5">
      <c r="A348" s="17" t="e">
        <f>#N/A</f>
        <v>#N/A</v>
      </c>
      <c r="B348" s="17" t="e">
        <f>#N/A</f>
        <v>#N/A</v>
      </c>
      <c r="C348" s="17" t="e">
        <f>#N/A</f>
        <v>#N/A</v>
      </c>
      <c r="F348" s="94" t="s">
        <v>225</v>
      </c>
      <c r="G348" s="95"/>
      <c r="H348" s="95"/>
      <c r="I348" s="95"/>
      <c r="J348" s="95"/>
      <c r="K348" s="95"/>
      <c r="L348" s="95"/>
      <c r="M348" s="95"/>
      <c r="N348" s="95"/>
      <c r="O348" s="96"/>
    </row>
    <row r="349" spans="1:15" ht="16.5">
      <c r="A349" s="17" t="e">
        <f>#N/A</f>
        <v>#N/A</v>
      </c>
      <c r="B349" s="17" t="e">
        <f>#N/A</f>
        <v>#N/A</v>
      </c>
      <c r="C349" s="17" t="e">
        <f>#N/A</f>
        <v>#N/A</v>
      </c>
      <c r="F349" s="94" t="s">
        <v>24</v>
      </c>
      <c r="G349" s="95"/>
      <c r="H349" s="95"/>
      <c r="I349" s="95"/>
      <c r="J349" s="95"/>
      <c r="K349" s="95"/>
      <c r="L349" s="95"/>
      <c r="M349" s="95"/>
      <c r="N349" s="95"/>
      <c r="O349" s="96"/>
    </row>
    <row r="350" spans="1:15" ht="16.5">
      <c r="A350" s="17" t="e">
        <f>#N/A</f>
        <v>#N/A</v>
      </c>
      <c r="B350" s="17" t="e">
        <f>#N/A</f>
        <v>#N/A</v>
      </c>
      <c r="C350" s="17" t="e">
        <f>#N/A</f>
        <v>#N/A</v>
      </c>
      <c r="F350" s="97" t="s">
        <v>25</v>
      </c>
      <c r="G350" s="97"/>
      <c r="H350" s="97"/>
      <c r="I350" s="97"/>
      <c r="J350" s="97"/>
      <c r="K350" s="19" t="s">
        <v>18</v>
      </c>
      <c r="L350" s="19" t="s">
        <v>19</v>
      </c>
      <c r="M350" s="97" t="s">
        <v>20</v>
      </c>
      <c r="N350" s="97"/>
      <c r="O350" s="19"/>
    </row>
    <row r="351" spans="1:15" ht="90">
      <c r="A351" s="17" t="e">
        <f>#N/A</f>
        <v>#N/A</v>
      </c>
      <c r="B351" s="17" t="e">
        <f>#N/A</f>
        <v>#N/A</v>
      </c>
      <c r="C351" s="17" t="e">
        <f>#N/A</f>
        <v>#N/A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9">
        <f>(K351+K352+K353+K354+K355+K356)/6</f>
        <v>1.9112745098039217</v>
      </c>
      <c r="M351" s="19" t="s">
        <v>29</v>
      </c>
      <c r="N351" s="19" t="s">
        <v>30</v>
      </c>
      <c r="O351" s="99">
        <f>(L351+L359)/2</f>
        <v>1.4556372549019607</v>
      </c>
    </row>
    <row r="352" spans="1:15" ht="51.75">
      <c r="A352" s="17" t="e">
        <f>#N/A</f>
        <v>#N/A</v>
      </c>
      <c r="B352" s="17" t="e">
        <f>#N/A</f>
        <v>#N/A</v>
      </c>
      <c r="C352" s="17" t="e">
        <f>#N/A</f>
        <v>#N/A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0"/>
      <c r="M352" s="20"/>
      <c r="N352" s="19" t="s">
        <v>35</v>
      </c>
      <c r="O352" s="100"/>
    </row>
    <row r="353" spans="1:15" ht="128.25">
      <c r="A353" s="17" t="e">
        <f>#N/A</f>
        <v>#N/A</v>
      </c>
      <c r="B353" s="17" t="e">
        <f>#N/A</f>
        <v>#N/A</v>
      </c>
      <c r="C353" s="17" t="e">
        <f>#N/A</f>
        <v>#N/A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0"/>
      <c r="M353" s="20"/>
      <c r="N353" s="19" t="s">
        <v>35</v>
      </c>
      <c r="O353" s="100"/>
    </row>
    <row r="354" spans="1:15" ht="128.25">
      <c r="A354" s="17" t="e">
        <f>#N/A</f>
        <v>#N/A</v>
      </c>
      <c r="B354" s="17" t="e">
        <f>#N/A</f>
        <v>#N/A</v>
      </c>
      <c r="C354" s="17" t="e">
        <f>#N/A</f>
        <v>#N/A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0"/>
      <c r="M354" s="20"/>
      <c r="N354" s="19" t="s">
        <v>35</v>
      </c>
      <c r="O354" s="100"/>
    </row>
    <row r="355" spans="1:15" ht="77.25">
      <c r="A355" s="17" t="e">
        <f>#N/A</f>
        <v>#N/A</v>
      </c>
      <c r="B355" s="17" t="e">
        <f>#N/A</f>
        <v>#N/A</v>
      </c>
      <c r="C355" s="17" t="e">
        <f>#N/A</f>
        <v>#N/A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0.9176470588235294</v>
      </c>
      <c r="L355" s="100"/>
      <c r="M355" s="20"/>
      <c r="N355" s="19" t="s">
        <v>35</v>
      </c>
      <c r="O355" s="100"/>
    </row>
    <row r="356" spans="1:15" ht="128.25">
      <c r="A356" s="17" t="e">
        <f>#N/A</f>
        <v>#N/A</v>
      </c>
      <c r="B356" s="17" t="e">
        <f>#N/A</f>
        <v>#N/A</v>
      </c>
      <c r="C356" s="17" t="e">
        <f>#N/A</f>
        <v>#N/A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01"/>
      <c r="M356" s="19" t="s">
        <v>50</v>
      </c>
      <c r="N356" s="19" t="s">
        <v>30</v>
      </c>
      <c r="O356" s="100"/>
    </row>
    <row r="357" spans="1:15" ht="16.5">
      <c r="A357" s="17" t="e">
        <f>#N/A</f>
        <v>#N/A</v>
      </c>
      <c r="B357" s="17" t="e">
        <f>#N/A</f>
        <v>#N/A</v>
      </c>
      <c r="C357" s="17" t="e">
        <f>#N/A</f>
        <v>#N/A</v>
      </c>
      <c r="F357" s="97" t="s">
        <v>51</v>
      </c>
      <c r="G357" s="97"/>
      <c r="H357" s="97"/>
      <c r="I357" s="97"/>
      <c r="J357" s="97"/>
      <c r="K357" s="20" t="s">
        <v>21</v>
      </c>
      <c r="L357" s="20" t="s">
        <v>22</v>
      </c>
      <c r="M357" s="98" t="s">
        <v>20</v>
      </c>
      <c r="N357" s="98"/>
      <c r="O357" s="100"/>
    </row>
    <row r="358" spans="1:15" ht="77.25">
      <c r="A358" s="17" t="e">
        <f>#N/A</f>
        <v>#N/A</v>
      </c>
      <c r="B358" s="17" t="e">
        <f>#N/A</f>
        <v>#N/A</v>
      </c>
      <c r="C358" s="17" t="e">
        <f>#N/A</f>
        <v>#N/A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0"/>
    </row>
    <row r="359" spans="1:15" ht="26.25">
      <c r="A359" s="17" t="e">
        <f>#N/A</f>
        <v>#N/A</v>
      </c>
      <c r="B359" s="17" t="e">
        <f>#N/A</f>
        <v>#N/A</v>
      </c>
      <c r="C359" s="17" t="e">
        <f>#N/A</f>
        <v>#N/A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9">
        <f>(K359+K360+K361+K362+K363)/5</f>
        <v>1</v>
      </c>
      <c r="M359" s="20"/>
      <c r="N359" s="19" t="s">
        <v>35</v>
      </c>
      <c r="O359" s="100"/>
    </row>
    <row r="360" spans="1:15" ht="26.25">
      <c r="A360" s="17" t="e">
        <f>#N/A</f>
        <v>#N/A</v>
      </c>
      <c r="B360" s="17" t="e">
        <f>#N/A</f>
        <v>#N/A</v>
      </c>
      <c r="C360" s="17" t="e">
        <f>#N/A</f>
        <v>#N/A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0"/>
      <c r="M360" s="20"/>
      <c r="N360" s="19" t="s">
        <v>79</v>
      </c>
      <c r="O360" s="100"/>
    </row>
    <row r="361" spans="1:15" ht="15.75">
      <c r="A361" s="17" t="e">
        <f>#N/A</f>
        <v>#N/A</v>
      </c>
      <c r="B361" s="17" t="e">
        <f>#N/A</f>
        <v>#N/A</v>
      </c>
      <c r="C361" s="17" t="e">
        <f>#N/A</f>
        <v>#N/A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0"/>
      <c r="M361" s="20"/>
      <c r="N361" s="20" t="s">
        <v>79</v>
      </c>
      <c r="O361" s="100"/>
    </row>
    <row r="362" spans="1:15" ht="26.25">
      <c r="A362" s="17" t="e">
        <f>#N/A</f>
        <v>#N/A</v>
      </c>
      <c r="B362" s="17" t="e">
        <f>#N/A</f>
        <v>#N/A</v>
      </c>
      <c r="C362" s="17" t="e">
        <f>#N/A</f>
        <v>#N/A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0"/>
      <c r="M362" s="20"/>
      <c r="N362" s="19" t="s">
        <v>35</v>
      </c>
      <c r="O362" s="100"/>
    </row>
    <row r="363" spans="1:15" ht="26.25">
      <c r="A363" s="17" t="e">
        <f>#N/A</f>
        <v>#N/A</v>
      </c>
      <c r="B363" s="17" t="e">
        <f>#N/A</f>
        <v>#N/A</v>
      </c>
      <c r="C363" s="17" t="e">
        <f>#N/A</f>
        <v>#N/A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01"/>
      <c r="M363" s="20"/>
      <c r="N363" s="19" t="s">
        <v>35</v>
      </c>
      <c r="O363" s="101"/>
    </row>
    <row r="364" spans="1:15" ht="15.75">
      <c r="A364" s="17" t="e">
        <f>#N/A</f>
        <v>#N/A</v>
      </c>
      <c r="B364" s="17" t="e">
        <f>#N/A</f>
        <v>#N/A</v>
      </c>
      <c r="C364" s="17" t="e">
        <f>#N/A</f>
        <v>#N/A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6.5">
      <c r="A365" s="17" t="e">
        <f>#N/A</f>
        <v>#N/A</v>
      </c>
      <c r="B365" s="17" t="e">
        <f>#N/A</f>
        <v>#N/A</v>
      </c>
      <c r="C365" s="17" t="e">
        <f>#N/A</f>
        <v>#N/A</v>
      </c>
      <c r="F365" s="94" t="s">
        <v>232</v>
      </c>
      <c r="G365" s="95"/>
      <c r="H365" s="95"/>
      <c r="I365" s="95"/>
      <c r="J365" s="95"/>
      <c r="K365" s="95"/>
      <c r="L365" s="95"/>
      <c r="M365" s="95"/>
      <c r="N365" s="95"/>
      <c r="O365" s="96"/>
    </row>
    <row r="366" spans="1:15" ht="16.5">
      <c r="A366" s="17" t="e">
        <f>#N/A</f>
        <v>#N/A</v>
      </c>
      <c r="B366" s="17" t="e">
        <f>#N/A</f>
        <v>#N/A</v>
      </c>
      <c r="C366" s="17" t="e">
        <f>#N/A</f>
        <v>#N/A</v>
      </c>
      <c r="F366" s="94" t="s">
        <v>24</v>
      </c>
      <c r="G366" s="95"/>
      <c r="H366" s="95"/>
      <c r="I366" s="95"/>
      <c r="J366" s="95"/>
      <c r="K366" s="95"/>
      <c r="L366" s="95"/>
      <c r="M366" s="95"/>
      <c r="N366" s="95"/>
      <c r="O366" s="96"/>
    </row>
    <row r="367" spans="1:15" ht="16.5">
      <c r="A367" s="17" t="e">
        <f>#N/A</f>
        <v>#N/A</v>
      </c>
      <c r="B367" s="17" t="e">
        <f>#N/A</f>
        <v>#N/A</v>
      </c>
      <c r="C367" s="17" t="e">
        <f>#N/A</f>
        <v>#N/A</v>
      </c>
      <c r="F367" s="97" t="s">
        <v>25</v>
      </c>
      <c r="G367" s="97"/>
      <c r="H367" s="97"/>
      <c r="I367" s="97"/>
      <c r="J367" s="97"/>
      <c r="K367" s="19" t="s">
        <v>18</v>
      </c>
      <c r="L367" s="19" t="s">
        <v>19</v>
      </c>
      <c r="M367" s="97" t="s">
        <v>20</v>
      </c>
      <c r="N367" s="97"/>
      <c r="O367" s="19"/>
    </row>
    <row r="368" spans="1:15" ht="90">
      <c r="A368" s="17" t="e">
        <f>#N/A</f>
        <v>#N/A</v>
      </c>
      <c r="B368" s="17" t="e">
        <f>#N/A</f>
        <v>#N/A</v>
      </c>
      <c r="C368" s="17" t="e">
        <f>#N/A</f>
        <v>#N/A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9">
        <f>(K368+K369+K370+K371+K372+K373)/6</f>
        <v>2.1666666666666665</v>
      </c>
      <c r="M368" s="19" t="s">
        <v>29</v>
      </c>
      <c r="N368" s="19" t="s">
        <v>30</v>
      </c>
      <c r="O368" s="99">
        <f>(L368+L376)/2</f>
        <v>1.5833333333333333</v>
      </c>
    </row>
    <row r="369" spans="1:15" ht="51.75">
      <c r="A369" s="17" t="e">
        <f>#N/A</f>
        <v>#N/A</v>
      </c>
      <c r="B369" s="17" t="e">
        <f>#N/A</f>
        <v>#N/A</v>
      </c>
      <c r="C369" s="17" t="e">
        <f>#N/A</f>
        <v>#N/A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0"/>
      <c r="M369" s="20"/>
      <c r="N369" s="19" t="s">
        <v>35</v>
      </c>
      <c r="O369" s="100"/>
    </row>
    <row r="370" spans="1:15" ht="115.5">
      <c r="A370" s="17" t="e">
        <f>#N/A</f>
        <v>#N/A</v>
      </c>
      <c r="B370" s="17" t="e">
        <f>#N/A</f>
        <v>#N/A</v>
      </c>
      <c r="C370" s="17" t="e">
        <f>#N/A</f>
        <v>#N/A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0"/>
      <c r="M370" s="20"/>
      <c r="N370" s="19" t="s">
        <v>35</v>
      </c>
      <c r="O370" s="100"/>
    </row>
    <row r="371" spans="1:15" ht="128.25">
      <c r="A371" s="17" t="e">
        <f>#N/A</f>
        <v>#N/A</v>
      </c>
      <c r="B371" s="17" t="e">
        <f>#N/A</f>
        <v>#N/A</v>
      </c>
      <c r="C371" s="17" t="e">
        <f>#N/A</f>
        <v>#N/A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0"/>
      <c r="M371" s="20"/>
      <c r="N371" s="19" t="s">
        <v>35</v>
      </c>
      <c r="O371" s="100"/>
    </row>
    <row r="372" spans="1:15" ht="77.25">
      <c r="A372" s="17" t="e">
        <f>#N/A</f>
        <v>#N/A</v>
      </c>
      <c r="B372" s="17" t="e">
        <f>#N/A</f>
        <v>#N/A</v>
      </c>
      <c r="C372" s="17" t="e">
        <f>#N/A</f>
        <v>#N/A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0"/>
      <c r="M372" s="20"/>
      <c r="N372" s="19" t="s">
        <v>35</v>
      </c>
      <c r="O372" s="100"/>
    </row>
    <row r="373" spans="1:15" ht="128.25">
      <c r="A373" s="17" t="e">
        <f>#N/A</f>
        <v>#N/A</v>
      </c>
      <c r="B373" s="17" t="e">
        <f>#N/A</f>
        <v>#N/A</v>
      </c>
      <c r="C373" s="17" t="e">
        <f>#N/A</f>
        <v>#N/A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01"/>
      <c r="M373" s="19" t="s">
        <v>50</v>
      </c>
      <c r="N373" s="19" t="s">
        <v>30</v>
      </c>
      <c r="O373" s="100"/>
    </row>
    <row r="374" spans="1:15" ht="16.5">
      <c r="A374" s="17" t="e">
        <f>#N/A</f>
        <v>#N/A</v>
      </c>
      <c r="B374" s="17" t="e">
        <f>#N/A</f>
        <v>#N/A</v>
      </c>
      <c r="C374" s="17" t="e">
        <f>#N/A</f>
        <v>#N/A</v>
      </c>
      <c r="F374" s="97" t="s">
        <v>51</v>
      </c>
      <c r="G374" s="97"/>
      <c r="H374" s="97"/>
      <c r="I374" s="97"/>
      <c r="J374" s="97"/>
      <c r="K374" s="20" t="s">
        <v>21</v>
      </c>
      <c r="L374" s="20" t="s">
        <v>22</v>
      </c>
      <c r="M374" s="98" t="s">
        <v>20</v>
      </c>
      <c r="N374" s="98"/>
      <c r="O374" s="100"/>
    </row>
    <row r="375" spans="1:15" ht="77.25">
      <c r="A375" s="17" t="e">
        <f>#N/A</f>
        <v>#N/A</v>
      </c>
      <c r="B375" s="17" t="e">
        <f>#N/A</f>
        <v>#N/A</v>
      </c>
      <c r="C375" s="17" t="e">
        <f>#N/A</f>
        <v>#N/A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0"/>
    </row>
    <row r="376" spans="1:15" ht="26.25">
      <c r="A376" s="17" t="e">
        <f>#N/A</f>
        <v>#N/A</v>
      </c>
      <c r="B376" s="17" t="e">
        <f>#N/A</f>
        <v>#N/A</v>
      </c>
      <c r="C376" s="17" t="e">
        <f>#N/A</f>
        <v>#N/A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9">
        <f>(K376+K377+K378+K379+K380)/5</f>
        <v>1</v>
      </c>
      <c r="M376" s="20"/>
      <c r="N376" s="19" t="s">
        <v>35</v>
      </c>
      <c r="O376" s="100"/>
    </row>
    <row r="377" spans="1:15" ht="26.25">
      <c r="A377" s="17" t="e">
        <f>#N/A</f>
        <v>#N/A</v>
      </c>
      <c r="B377" s="17" t="e">
        <f>#N/A</f>
        <v>#N/A</v>
      </c>
      <c r="C377" s="17" t="e">
        <f>#N/A</f>
        <v>#N/A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0"/>
      <c r="M377" s="20"/>
      <c r="N377" s="19" t="s">
        <v>79</v>
      </c>
      <c r="O377" s="100"/>
    </row>
    <row r="378" spans="1:15" ht="15.75">
      <c r="A378" s="17" t="e">
        <f>#N/A</f>
        <v>#N/A</v>
      </c>
      <c r="B378" s="17" t="e">
        <f>#N/A</f>
        <v>#N/A</v>
      </c>
      <c r="C378" s="17" t="e">
        <f>#N/A</f>
        <v>#N/A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0"/>
      <c r="M378" s="20"/>
      <c r="N378" s="20" t="s">
        <v>79</v>
      </c>
      <c r="O378" s="100"/>
    </row>
    <row r="379" spans="1:15" ht="26.25">
      <c r="A379" s="17" t="e">
        <f>#N/A</f>
        <v>#N/A</v>
      </c>
      <c r="B379" s="17" t="e">
        <f>#N/A</f>
        <v>#N/A</v>
      </c>
      <c r="C379" s="17" t="e">
        <f>#N/A</f>
        <v>#N/A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0"/>
      <c r="M379" s="19"/>
      <c r="N379" s="19" t="s">
        <v>35</v>
      </c>
      <c r="O379" s="100"/>
    </row>
    <row r="380" spans="1:15" ht="26.25">
      <c r="A380" s="17" t="e">
        <f>#N/A</f>
        <v>#N/A</v>
      </c>
      <c r="B380" s="17" t="e">
        <f>#N/A</f>
        <v>#N/A</v>
      </c>
      <c r="C380" s="17" t="e">
        <f>#N/A</f>
        <v>#N/A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01"/>
      <c r="M380" s="19"/>
      <c r="N380" s="19" t="s">
        <v>35</v>
      </c>
      <c r="O380" s="101"/>
    </row>
    <row r="381" spans="1:15" ht="15.75">
      <c r="A381" s="17" t="e">
        <f>#N/A</f>
        <v>#N/A</v>
      </c>
      <c r="B381" s="17" t="e">
        <f>#N/A</f>
        <v>#N/A</v>
      </c>
      <c r="C381" s="17" t="e">
        <f>#N/A</f>
        <v>#N/A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6.5">
      <c r="A382" s="17" t="e">
        <f>#N/A</f>
        <v>#N/A</v>
      </c>
      <c r="B382" s="17" t="e">
        <f>#N/A</f>
        <v>#N/A</v>
      </c>
      <c r="C382" s="17" t="e">
        <f>#N/A</f>
        <v>#N/A</v>
      </c>
      <c r="F382" s="94" t="s">
        <v>240</v>
      </c>
      <c r="G382" s="95"/>
      <c r="H382" s="95"/>
      <c r="I382" s="95"/>
      <c r="J382" s="95"/>
      <c r="K382" s="95"/>
      <c r="L382" s="95"/>
      <c r="M382" s="95"/>
      <c r="N382" s="95"/>
      <c r="O382" s="96"/>
    </row>
    <row r="383" spans="1:15" ht="16.5">
      <c r="A383" s="17" t="e">
        <f>#N/A</f>
        <v>#N/A</v>
      </c>
      <c r="B383" s="17" t="e">
        <f>#N/A</f>
        <v>#N/A</v>
      </c>
      <c r="C383" s="17" t="e">
        <f>#N/A</f>
        <v>#N/A</v>
      </c>
      <c r="F383" s="94" t="s">
        <v>24</v>
      </c>
      <c r="G383" s="95"/>
      <c r="H383" s="95"/>
      <c r="I383" s="95"/>
      <c r="J383" s="95"/>
      <c r="K383" s="95"/>
      <c r="L383" s="95"/>
      <c r="M383" s="95"/>
      <c r="N383" s="95"/>
      <c r="O383" s="96"/>
    </row>
    <row r="384" spans="1:15" ht="16.5">
      <c r="A384" s="17" t="e">
        <f>#N/A</f>
        <v>#N/A</v>
      </c>
      <c r="B384" s="17" t="e">
        <f>#N/A</f>
        <v>#N/A</v>
      </c>
      <c r="C384" s="17" t="e">
        <f>#N/A</f>
        <v>#N/A</v>
      </c>
      <c r="F384" s="97" t="s">
        <v>25</v>
      </c>
      <c r="G384" s="97"/>
      <c r="H384" s="97"/>
      <c r="I384" s="97"/>
      <c r="J384" s="97"/>
      <c r="K384" s="19" t="s">
        <v>18</v>
      </c>
      <c r="L384" s="19" t="s">
        <v>19</v>
      </c>
      <c r="M384" s="97" t="s">
        <v>20</v>
      </c>
      <c r="N384" s="97"/>
      <c r="O384" s="19"/>
    </row>
    <row r="385" spans="1:15" ht="90">
      <c r="A385" s="17" t="e">
        <f>#N/A</f>
        <v>#N/A</v>
      </c>
      <c r="B385" s="17" t="e">
        <f>#N/A</f>
        <v>#N/A</v>
      </c>
      <c r="C385" s="17" t="e">
        <f>#N/A</f>
        <v>#N/A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9">
        <f>(K385+K386+K387+K388+K389+K390)/6</f>
        <v>1</v>
      </c>
      <c r="M385" s="20"/>
      <c r="N385" s="19" t="s">
        <v>30</v>
      </c>
      <c r="O385" s="99">
        <f>(L385+L393)/2</f>
        <v>1</v>
      </c>
    </row>
    <row r="386" spans="1:15" ht="51.75">
      <c r="A386" s="17" t="e">
        <f>#N/A</f>
        <v>#N/A</v>
      </c>
      <c r="B386" s="17" t="e">
        <f>#N/A</f>
        <v>#N/A</v>
      </c>
      <c r="C386" s="17" t="e">
        <f>#N/A</f>
        <v>#N/A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0"/>
      <c r="M386" s="20"/>
      <c r="N386" s="19" t="s">
        <v>35</v>
      </c>
      <c r="O386" s="100"/>
    </row>
    <row r="387" spans="1:15" ht="115.5">
      <c r="A387" s="17" t="e">
        <f>#N/A</f>
        <v>#N/A</v>
      </c>
      <c r="B387" s="17" t="e">
        <f>#N/A</f>
        <v>#N/A</v>
      </c>
      <c r="C387" s="17" t="e">
        <f>#N/A</f>
        <v>#N/A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0"/>
      <c r="M387" s="20"/>
      <c r="N387" s="19" t="s">
        <v>35</v>
      </c>
      <c r="O387" s="100"/>
    </row>
    <row r="388" spans="1:15" ht="128.25">
      <c r="A388" s="17" t="e">
        <f>#N/A</f>
        <v>#N/A</v>
      </c>
      <c r="B388" s="17" t="e">
        <f>#N/A</f>
        <v>#N/A</v>
      </c>
      <c r="C388" s="17" t="e">
        <f>#N/A</f>
        <v>#N/A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0"/>
      <c r="M388" s="20"/>
      <c r="N388" s="19" t="s">
        <v>35</v>
      </c>
      <c r="O388" s="100"/>
    </row>
    <row r="389" spans="1:15" ht="77.25">
      <c r="A389" s="17" t="e">
        <f>#N/A</f>
        <v>#N/A</v>
      </c>
      <c r="B389" s="17" t="e">
        <f>#N/A</f>
        <v>#N/A</v>
      </c>
      <c r="C389" s="17" t="e">
        <f>#N/A</f>
        <v>#N/A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0"/>
      <c r="M389" s="20"/>
      <c r="N389" s="19" t="s">
        <v>35</v>
      </c>
      <c r="O389" s="100"/>
    </row>
    <row r="390" spans="1:15" ht="128.25">
      <c r="A390" s="17" t="e">
        <f>#N/A</f>
        <v>#N/A</v>
      </c>
      <c r="B390" s="17" t="e">
        <f>#N/A</f>
        <v>#N/A</v>
      </c>
      <c r="C390" s="17" t="e">
        <f>#N/A</f>
        <v>#N/A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01"/>
      <c r="M390" s="20"/>
      <c r="N390" s="19" t="s">
        <v>30</v>
      </c>
      <c r="O390" s="100"/>
    </row>
    <row r="391" spans="1:15" ht="16.5">
      <c r="A391" s="17" t="e">
        <f>#N/A</f>
        <v>#N/A</v>
      </c>
      <c r="B391" s="17" t="e">
        <f>#N/A</f>
        <v>#N/A</v>
      </c>
      <c r="C391" s="17" t="e">
        <f>#N/A</f>
        <v>#N/A</v>
      </c>
      <c r="F391" s="97" t="s">
        <v>51</v>
      </c>
      <c r="G391" s="97"/>
      <c r="H391" s="97"/>
      <c r="I391" s="97"/>
      <c r="J391" s="97"/>
      <c r="K391" s="20" t="s">
        <v>21</v>
      </c>
      <c r="L391" s="20" t="s">
        <v>22</v>
      </c>
      <c r="M391" s="98" t="s">
        <v>20</v>
      </c>
      <c r="N391" s="98"/>
      <c r="O391" s="100"/>
    </row>
    <row r="392" spans="1:15" ht="77.25">
      <c r="A392" s="17" t="e">
        <f>#N/A</f>
        <v>#N/A</v>
      </c>
      <c r="B392" s="17" t="e">
        <f>#N/A</f>
        <v>#N/A</v>
      </c>
      <c r="C392" s="17" t="e">
        <f>#N/A</f>
        <v>#N/A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0"/>
    </row>
    <row r="393" spans="1:15" ht="26.25">
      <c r="A393" s="17" t="e">
        <f>#N/A</f>
        <v>#N/A</v>
      </c>
      <c r="B393" s="17" t="e">
        <f>#N/A</f>
        <v>#N/A</v>
      </c>
      <c r="C393" s="17" t="e">
        <f>#N/A</f>
        <v>#N/A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9">
        <f>(K393+K394+K395+K396+K397)/5</f>
        <v>1</v>
      </c>
      <c r="M393" s="20"/>
      <c r="N393" s="19" t="s">
        <v>35</v>
      </c>
      <c r="O393" s="100"/>
    </row>
    <row r="394" spans="1:15" ht="26.25">
      <c r="A394" s="17" t="e">
        <f>#N/A</f>
        <v>#N/A</v>
      </c>
      <c r="B394" s="17" t="e">
        <f>#N/A</f>
        <v>#N/A</v>
      </c>
      <c r="C394" s="17" t="e">
        <f>#N/A</f>
        <v>#N/A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0"/>
      <c r="M394" s="20"/>
      <c r="N394" s="19" t="s">
        <v>79</v>
      </c>
      <c r="O394" s="100"/>
    </row>
    <row r="395" spans="1:15" ht="15.75">
      <c r="A395" s="17" t="e">
        <f>#N/A</f>
        <v>#N/A</v>
      </c>
      <c r="B395" s="17" t="e">
        <f>#N/A</f>
        <v>#N/A</v>
      </c>
      <c r="C395" s="17" t="e">
        <f>#N/A</f>
        <v>#N/A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0"/>
      <c r="M395" s="20"/>
      <c r="N395" s="20" t="s">
        <v>79</v>
      </c>
      <c r="O395" s="100"/>
    </row>
    <row r="396" spans="1:15" ht="26.25">
      <c r="A396" s="17" t="e">
        <f>#N/A</f>
        <v>#N/A</v>
      </c>
      <c r="B396" s="17" t="e">
        <f>#N/A</f>
        <v>#N/A</v>
      </c>
      <c r="C396" s="17" t="e">
        <f>#N/A</f>
        <v>#N/A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0"/>
      <c r="M396" s="20"/>
      <c r="N396" s="19" t="s">
        <v>35</v>
      </c>
      <c r="O396" s="100"/>
    </row>
    <row r="397" spans="1:15" ht="26.25">
      <c r="A397" s="17" t="e">
        <f>#N/A</f>
        <v>#N/A</v>
      </c>
      <c r="B397" s="17" t="e">
        <f>#N/A</f>
        <v>#N/A</v>
      </c>
      <c r="C397" s="17" t="e">
        <f>#N/A</f>
        <v>#N/A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01"/>
      <c r="M397" s="20"/>
      <c r="N397" s="19" t="s">
        <v>35</v>
      </c>
      <c r="O397" s="101"/>
    </row>
    <row r="398" spans="1:15" ht="15.75">
      <c r="A398" s="17" t="e">
        <f>#N/A</f>
        <v>#N/A</v>
      </c>
      <c r="B398" s="17" t="e">
        <f>#N/A</f>
        <v>#N/A</v>
      </c>
      <c r="C398" s="17" t="e">
        <f>#N/A</f>
        <v>#N/A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6.5">
      <c r="A399" s="17" t="e">
        <f>#N/A</f>
        <v>#N/A</v>
      </c>
      <c r="B399" s="17" t="e">
        <f>#N/A</f>
        <v>#N/A</v>
      </c>
      <c r="C399" s="17" t="e">
        <f>#N/A</f>
        <v>#N/A</v>
      </c>
      <c r="F399" s="94" t="s">
        <v>248</v>
      </c>
      <c r="G399" s="95"/>
      <c r="H399" s="95"/>
      <c r="I399" s="95"/>
      <c r="J399" s="95"/>
      <c r="K399" s="95"/>
      <c r="L399" s="95"/>
      <c r="M399" s="95"/>
      <c r="N399" s="95"/>
      <c r="O399" s="96"/>
    </row>
    <row r="400" spans="1:15" ht="16.5">
      <c r="A400" s="17" t="e">
        <f>#N/A</f>
        <v>#N/A</v>
      </c>
      <c r="B400" s="17" t="e">
        <f>#N/A</f>
        <v>#N/A</v>
      </c>
      <c r="C400" s="17" t="e">
        <f>#N/A</f>
        <v>#N/A</v>
      </c>
      <c r="F400" s="94" t="s">
        <v>24</v>
      </c>
      <c r="G400" s="95"/>
      <c r="H400" s="95"/>
      <c r="I400" s="95"/>
      <c r="J400" s="95"/>
      <c r="K400" s="95"/>
      <c r="L400" s="95"/>
      <c r="M400" s="95"/>
      <c r="N400" s="95"/>
      <c r="O400" s="96"/>
    </row>
    <row r="401" spans="1:15" ht="16.5">
      <c r="A401" s="17" t="e">
        <f>#N/A</f>
        <v>#N/A</v>
      </c>
      <c r="B401" s="17" t="e">
        <f>#N/A</f>
        <v>#N/A</v>
      </c>
      <c r="C401" s="17" t="e">
        <f>#N/A</f>
        <v>#N/A</v>
      </c>
      <c r="F401" s="97" t="s">
        <v>25</v>
      </c>
      <c r="G401" s="97"/>
      <c r="H401" s="97"/>
      <c r="I401" s="97"/>
      <c r="J401" s="97"/>
      <c r="K401" s="19" t="s">
        <v>18</v>
      </c>
      <c r="L401" s="19" t="s">
        <v>19</v>
      </c>
      <c r="M401" s="97" t="s">
        <v>20</v>
      </c>
      <c r="N401" s="97"/>
      <c r="O401" s="19"/>
    </row>
    <row r="402" spans="1:15" ht="90">
      <c r="A402" s="17" t="e">
        <f>#N/A</f>
        <v>#N/A</v>
      </c>
      <c r="B402" s="17" t="e">
        <f>#N/A</f>
        <v>#N/A</v>
      </c>
      <c r="C402" s="17" t="e">
        <f>#N/A</f>
        <v>#N/A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9">
        <f>(K402+K403+K404+K405+K406+K407)/6</f>
        <v>1.0832777777777778</v>
      </c>
      <c r="M402" s="19" t="s">
        <v>29</v>
      </c>
      <c r="N402" s="19" t="s">
        <v>30</v>
      </c>
      <c r="O402" s="99">
        <f>(L402+L410)/2</f>
        <v>1.0416068376068377</v>
      </c>
    </row>
    <row r="403" spans="1:15" ht="51.75">
      <c r="A403" s="17" t="e">
        <f>#N/A</f>
        <v>#N/A</v>
      </c>
      <c r="B403" s="17" t="e">
        <f>#N/A</f>
        <v>#N/A</v>
      </c>
      <c r="C403" s="17" t="e">
        <f>#N/A</f>
        <v>#N/A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0"/>
      <c r="M403" s="20"/>
      <c r="N403" s="19" t="s">
        <v>35</v>
      </c>
      <c r="O403" s="100"/>
    </row>
    <row r="404" spans="1:15" ht="128.25">
      <c r="A404" s="17" t="e">
        <f>#N/A</f>
        <v>#N/A</v>
      </c>
      <c r="B404" s="17" t="e">
        <f>#N/A</f>
        <v>#N/A</v>
      </c>
      <c r="C404" s="17" t="e">
        <f>#N/A</f>
        <v>#N/A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0"/>
      <c r="M404" s="20"/>
      <c r="N404" s="19" t="s">
        <v>35</v>
      </c>
      <c r="O404" s="100"/>
    </row>
    <row r="405" spans="1:15" ht="128.25">
      <c r="A405" s="17" t="e">
        <f>#N/A</f>
        <v>#N/A</v>
      </c>
      <c r="B405" s="17" t="e">
        <f>#N/A</f>
        <v>#N/A</v>
      </c>
      <c r="C405" s="17" t="e">
        <f>#N/A</f>
        <v>#N/A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0"/>
      <c r="M405" s="20"/>
      <c r="N405" s="19" t="s">
        <v>35</v>
      </c>
      <c r="O405" s="100"/>
    </row>
    <row r="406" spans="1:15" ht="77.25">
      <c r="A406" s="17" t="e">
        <f>#N/A</f>
        <v>#N/A</v>
      </c>
      <c r="B406" s="17" t="e">
        <f>#N/A</f>
        <v>#N/A</v>
      </c>
      <c r="C406" s="17" t="e">
        <f>#N/A</f>
        <v>#N/A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0"/>
      <c r="M406" s="20"/>
      <c r="N406" s="19" t="s">
        <v>35</v>
      </c>
      <c r="O406" s="100"/>
    </row>
    <row r="407" spans="1:15" ht="128.25">
      <c r="A407" s="17" t="e">
        <f>#N/A</f>
        <v>#N/A</v>
      </c>
      <c r="B407" s="17" t="e">
        <f>#N/A</f>
        <v>#N/A</v>
      </c>
      <c r="C407" s="17" t="e">
        <f>#N/A</f>
        <v>#N/A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01"/>
      <c r="M407" s="20"/>
      <c r="N407" s="19" t="s">
        <v>30</v>
      </c>
      <c r="O407" s="100"/>
    </row>
    <row r="408" spans="1:15" ht="16.5">
      <c r="A408" s="17" t="e">
        <f>#N/A</f>
        <v>#N/A</v>
      </c>
      <c r="B408" s="17" t="e">
        <f>#N/A</f>
        <v>#N/A</v>
      </c>
      <c r="C408" s="17" t="e">
        <f>#N/A</f>
        <v>#N/A</v>
      </c>
      <c r="F408" s="97" t="s">
        <v>51</v>
      </c>
      <c r="G408" s="97"/>
      <c r="H408" s="97"/>
      <c r="I408" s="97"/>
      <c r="J408" s="97"/>
      <c r="K408" s="20" t="s">
        <v>21</v>
      </c>
      <c r="L408" s="20" t="s">
        <v>22</v>
      </c>
      <c r="M408" s="98" t="s">
        <v>20</v>
      </c>
      <c r="N408" s="98"/>
      <c r="O408" s="100"/>
    </row>
    <row r="409" spans="1:15" ht="77.25">
      <c r="A409" s="17" t="e">
        <f>#N/A</f>
        <v>#N/A</v>
      </c>
      <c r="B409" s="17" t="e">
        <f>#N/A</f>
        <v>#N/A</v>
      </c>
      <c r="C409" s="17" t="e">
        <f>#N/A</f>
        <v>#N/A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0"/>
    </row>
    <row r="410" spans="1:15" ht="26.25">
      <c r="A410" s="17" t="e">
        <f>#N/A</f>
        <v>#N/A</v>
      </c>
      <c r="B410" s="17" t="e">
        <f>#N/A</f>
        <v>#N/A</v>
      </c>
      <c r="C410" s="17" t="e">
        <f>#N/A</f>
        <v>#N/A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9">
        <f>(K410+K411+K412+K413+K414)/5</f>
        <v>0.9999358974358975</v>
      </c>
      <c r="M410" s="20"/>
      <c r="N410" s="19" t="s">
        <v>35</v>
      </c>
      <c r="O410" s="100"/>
    </row>
    <row r="411" spans="1:15" ht="26.25">
      <c r="A411" s="17" t="e">
        <f>#N/A</f>
        <v>#N/A</v>
      </c>
      <c r="B411" s="17" t="e">
        <f>#N/A</f>
        <v>#N/A</v>
      </c>
      <c r="C411" s="17" t="e">
        <f>#N/A</f>
        <v>#N/A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0"/>
      <c r="M411" s="20"/>
      <c r="N411" s="19" t="s">
        <v>79</v>
      </c>
      <c r="O411" s="100"/>
    </row>
    <row r="412" spans="1:15" ht="15.75">
      <c r="A412" s="17" t="e">
        <f>#N/A</f>
        <v>#N/A</v>
      </c>
      <c r="B412" s="17" t="e">
        <f>#N/A</f>
        <v>#N/A</v>
      </c>
      <c r="C412" s="17" t="e">
        <f>#N/A</f>
        <v>#N/A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0"/>
      <c r="M412" s="20"/>
      <c r="N412" s="20" t="s">
        <v>79</v>
      </c>
      <c r="O412" s="100"/>
    </row>
    <row r="413" spans="1:15" ht="26.25">
      <c r="A413" s="17" t="e">
        <f>#N/A</f>
        <v>#N/A</v>
      </c>
      <c r="B413" s="17" t="e">
        <f>#N/A</f>
        <v>#N/A</v>
      </c>
      <c r="C413" s="17" t="e">
        <f>#N/A</f>
        <v>#N/A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0"/>
      <c r="M413" s="20"/>
      <c r="N413" s="19" t="s">
        <v>35</v>
      </c>
      <c r="O413" s="100"/>
    </row>
    <row r="414" spans="1:15" ht="26.25">
      <c r="A414" s="17" t="e">
        <f>#N/A</f>
        <v>#N/A</v>
      </c>
      <c r="B414" s="17" t="e">
        <f>#N/A</f>
        <v>#N/A</v>
      </c>
      <c r="C414" s="17" t="e">
        <f>#N/A</f>
        <v>#N/A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155.95</v>
      </c>
      <c r="K414" s="32">
        <f>J414/I414</f>
        <v>0.9996794871794871</v>
      </c>
      <c r="L414" s="101"/>
      <c r="M414" s="20"/>
      <c r="N414" s="19" t="s">
        <v>35</v>
      </c>
      <c r="O414" s="101"/>
    </row>
    <row r="415" spans="1:15" ht="15.75">
      <c r="A415" s="17" t="e">
        <f>#N/A</f>
        <v>#N/A</v>
      </c>
      <c r="B415" s="17" t="e">
        <f>#N/A</f>
        <v>#N/A</v>
      </c>
      <c r="C415" s="17" t="e">
        <f>#N/A</f>
        <v>#N/A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6.5">
      <c r="A416" s="17" t="e">
        <f>#N/A</f>
        <v>#N/A</v>
      </c>
      <c r="B416" s="17" t="e">
        <f>#N/A</f>
        <v>#N/A</v>
      </c>
      <c r="C416" s="17" t="e">
        <f>#N/A</f>
        <v>#N/A</v>
      </c>
      <c r="F416" s="94" t="s">
        <v>256</v>
      </c>
      <c r="G416" s="95"/>
      <c r="H416" s="95"/>
      <c r="I416" s="95"/>
      <c r="J416" s="95"/>
      <c r="K416" s="95"/>
      <c r="L416" s="95"/>
      <c r="M416" s="95"/>
      <c r="N416" s="95"/>
      <c r="O416" s="96"/>
    </row>
    <row r="417" spans="1:15" ht="16.5">
      <c r="A417" s="17" t="e">
        <f>#N/A</f>
        <v>#N/A</v>
      </c>
      <c r="B417" s="17" t="e">
        <f>#N/A</f>
        <v>#N/A</v>
      </c>
      <c r="C417" s="17" t="e">
        <f>#N/A</f>
        <v>#N/A</v>
      </c>
      <c r="F417" s="94" t="s">
        <v>24</v>
      </c>
      <c r="G417" s="95"/>
      <c r="H417" s="95"/>
      <c r="I417" s="95"/>
      <c r="J417" s="95"/>
      <c r="K417" s="95"/>
      <c r="L417" s="95"/>
      <c r="M417" s="95"/>
      <c r="N417" s="95"/>
      <c r="O417" s="96"/>
    </row>
    <row r="418" spans="1:15" ht="16.5">
      <c r="A418" s="17" t="e">
        <f>#N/A</f>
        <v>#N/A</v>
      </c>
      <c r="B418" s="17" t="e">
        <f>#N/A</f>
        <v>#N/A</v>
      </c>
      <c r="C418" s="17" t="e">
        <f>#N/A</f>
        <v>#N/A</v>
      </c>
      <c r="F418" s="97" t="s">
        <v>25</v>
      </c>
      <c r="G418" s="97"/>
      <c r="H418" s="97"/>
      <c r="I418" s="97"/>
      <c r="J418" s="97"/>
      <c r="K418" s="19" t="s">
        <v>18</v>
      </c>
      <c r="L418" s="19" t="s">
        <v>19</v>
      </c>
      <c r="M418" s="97" t="s">
        <v>20</v>
      </c>
      <c r="N418" s="97"/>
      <c r="O418" s="19"/>
    </row>
    <row r="419" spans="1:15" ht="90">
      <c r="A419" s="17" t="e">
        <f>#N/A</f>
        <v>#N/A</v>
      </c>
      <c r="B419" s="17" t="e">
        <f>#N/A</f>
        <v>#N/A</v>
      </c>
      <c r="C419" s="17" t="e">
        <f>#N/A</f>
        <v>#N/A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9">
        <f>(K419+K420+K421+K422+K423+K424)/6</f>
        <v>2.0833333333333335</v>
      </c>
      <c r="M419" s="19" t="s">
        <v>29</v>
      </c>
      <c r="N419" s="19" t="s">
        <v>30</v>
      </c>
      <c r="O419" s="99">
        <f>(L419+L427)/2</f>
        <v>1.5416666666666667</v>
      </c>
    </row>
    <row r="420" spans="1:15" ht="51.75">
      <c r="A420" s="17" t="e">
        <f>#N/A</f>
        <v>#N/A</v>
      </c>
      <c r="B420" s="17" t="e">
        <f>#N/A</f>
        <v>#N/A</v>
      </c>
      <c r="C420" s="17" t="e">
        <f>#N/A</f>
        <v>#N/A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0"/>
      <c r="M420" s="20"/>
      <c r="N420" s="19" t="s">
        <v>35</v>
      </c>
      <c r="O420" s="100"/>
    </row>
    <row r="421" spans="1:15" ht="128.25">
      <c r="A421" s="17" t="e">
        <f>#N/A</f>
        <v>#N/A</v>
      </c>
      <c r="B421" s="17" t="e">
        <f>#N/A</f>
        <v>#N/A</v>
      </c>
      <c r="C421" s="17" t="e">
        <f>#N/A</f>
        <v>#N/A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0"/>
      <c r="M421" s="20"/>
      <c r="N421" s="19" t="s">
        <v>35</v>
      </c>
      <c r="O421" s="100"/>
    </row>
    <row r="422" spans="1:15" ht="128.25">
      <c r="A422" s="17" t="e">
        <f>#N/A</f>
        <v>#N/A</v>
      </c>
      <c r="B422" s="17" t="e">
        <f>#N/A</f>
        <v>#N/A</v>
      </c>
      <c r="C422" s="17" t="e">
        <f>#N/A</f>
        <v>#N/A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0"/>
      <c r="M422" s="20"/>
      <c r="N422" s="19" t="s">
        <v>35</v>
      </c>
      <c r="O422" s="100"/>
    </row>
    <row r="423" spans="1:15" ht="77.25">
      <c r="A423" s="17" t="e">
        <f>#N/A</f>
        <v>#N/A</v>
      </c>
      <c r="B423" s="17" t="e">
        <f>#N/A</f>
        <v>#N/A</v>
      </c>
      <c r="C423" s="17" t="e">
        <f>#N/A</f>
        <v>#N/A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0"/>
      <c r="M423" s="20"/>
      <c r="N423" s="19" t="s">
        <v>35</v>
      </c>
      <c r="O423" s="100"/>
    </row>
    <row r="424" spans="1:15" ht="128.25">
      <c r="A424" s="17" t="e">
        <f>#N/A</f>
        <v>#N/A</v>
      </c>
      <c r="B424" s="17" t="e">
        <f>#N/A</f>
        <v>#N/A</v>
      </c>
      <c r="C424" s="17" t="e">
        <f>#N/A</f>
        <v>#N/A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01"/>
      <c r="M424" s="19" t="s">
        <v>50</v>
      </c>
      <c r="N424" s="19" t="s">
        <v>30</v>
      </c>
      <c r="O424" s="100"/>
    </row>
    <row r="425" spans="1:15" ht="16.5">
      <c r="A425" s="17" t="e">
        <f>#N/A</f>
        <v>#N/A</v>
      </c>
      <c r="B425" s="17" t="e">
        <f>#N/A</f>
        <v>#N/A</v>
      </c>
      <c r="C425" s="17" t="e">
        <f>#N/A</f>
        <v>#N/A</v>
      </c>
      <c r="F425" s="97" t="s">
        <v>51</v>
      </c>
      <c r="G425" s="97"/>
      <c r="H425" s="97"/>
      <c r="I425" s="97"/>
      <c r="J425" s="97"/>
      <c r="K425" s="20" t="s">
        <v>21</v>
      </c>
      <c r="L425" s="20" t="s">
        <v>22</v>
      </c>
      <c r="M425" s="98" t="s">
        <v>20</v>
      </c>
      <c r="N425" s="98"/>
      <c r="O425" s="100"/>
    </row>
    <row r="426" spans="1:15" ht="77.25">
      <c r="A426" s="17" t="e">
        <f>#N/A</f>
        <v>#N/A</v>
      </c>
      <c r="B426" s="17" t="e">
        <f>#N/A</f>
        <v>#N/A</v>
      </c>
      <c r="C426" s="17" t="e">
        <f>#N/A</f>
        <v>#N/A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0"/>
    </row>
    <row r="427" spans="1:15" ht="26.25">
      <c r="A427" s="17" t="e">
        <f>#N/A</f>
        <v>#N/A</v>
      </c>
      <c r="B427" s="17" t="e">
        <f>#N/A</f>
        <v>#N/A</v>
      </c>
      <c r="C427" s="17" t="e">
        <f>#N/A</f>
        <v>#N/A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9">
        <f>(K427+K428+K429+K430+K431)/5</f>
        <v>1</v>
      </c>
      <c r="M427" s="20"/>
      <c r="N427" s="19" t="s">
        <v>35</v>
      </c>
      <c r="O427" s="100"/>
    </row>
    <row r="428" spans="1:15" ht="26.25">
      <c r="A428" s="17" t="e">
        <f>#N/A</f>
        <v>#N/A</v>
      </c>
      <c r="B428" s="17" t="e">
        <f>#N/A</f>
        <v>#N/A</v>
      </c>
      <c r="C428" s="17" t="e">
        <f>#N/A</f>
        <v>#N/A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0"/>
      <c r="M428" s="20"/>
      <c r="N428" s="19" t="s">
        <v>79</v>
      </c>
      <c r="O428" s="100"/>
    </row>
    <row r="429" spans="1:15" ht="15.75">
      <c r="A429" s="17" t="e">
        <f>#N/A</f>
        <v>#N/A</v>
      </c>
      <c r="B429" s="17" t="e">
        <f>#N/A</f>
        <v>#N/A</v>
      </c>
      <c r="C429" s="17" t="e">
        <f>#N/A</f>
        <v>#N/A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0"/>
      <c r="M429" s="20"/>
      <c r="N429" s="20" t="s">
        <v>79</v>
      </c>
      <c r="O429" s="100"/>
    </row>
    <row r="430" spans="1:15" ht="26.25">
      <c r="A430" s="17" t="e">
        <f>#N/A</f>
        <v>#N/A</v>
      </c>
      <c r="B430" s="17" t="e">
        <f>#N/A</f>
        <v>#N/A</v>
      </c>
      <c r="C430" s="17" t="e">
        <f>#N/A</f>
        <v>#N/A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0"/>
      <c r="M430" s="20"/>
      <c r="N430" s="19" t="s">
        <v>35</v>
      </c>
      <c r="O430" s="100"/>
    </row>
    <row r="431" spans="1:15" ht="26.25">
      <c r="A431" s="17" t="e">
        <f>#N/A</f>
        <v>#N/A</v>
      </c>
      <c r="B431" s="17" t="e">
        <f>#N/A</f>
        <v>#N/A</v>
      </c>
      <c r="C431" s="17" t="e">
        <f>#N/A</f>
        <v>#N/A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01"/>
      <c r="M431" s="20"/>
      <c r="N431" s="19" t="s">
        <v>35</v>
      </c>
      <c r="O431" s="101"/>
    </row>
    <row r="432" spans="1:15" ht="15.75">
      <c r="A432" s="17" t="e">
        <f>#N/A</f>
        <v>#N/A</v>
      </c>
      <c r="B432" s="17" t="e">
        <f>#N/A</f>
        <v>#N/A</v>
      </c>
      <c r="C432" s="17" t="e">
        <f>#N/A</f>
        <v>#N/A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6.5">
      <c r="A433" s="17" t="e">
        <f>#N/A</f>
        <v>#N/A</v>
      </c>
      <c r="B433" s="17" t="e">
        <f>#N/A</f>
        <v>#N/A</v>
      </c>
      <c r="C433" s="17" t="e">
        <f>#N/A</f>
        <v>#N/A</v>
      </c>
      <c r="F433" s="94" t="s">
        <v>263</v>
      </c>
      <c r="G433" s="95"/>
      <c r="H433" s="95"/>
      <c r="I433" s="95"/>
      <c r="J433" s="95"/>
      <c r="K433" s="95"/>
      <c r="L433" s="95"/>
      <c r="M433" s="95"/>
      <c r="N433" s="95"/>
      <c r="O433" s="96"/>
    </row>
    <row r="434" spans="1:15" ht="16.5">
      <c r="A434" s="17" t="e">
        <f>#N/A</f>
        <v>#N/A</v>
      </c>
      <c r="B434" s="17" t="e">
        <f>#N/A</f>
        <v>#N/A</v>
      </c>
      <c r="C434" s="17" t="e">
        <f>#N/A</f>
        <v>#N/A</v>
      </c>
      <c r="F434" s="94" t="s">
        <v>24</v>
      </c>
      <c r="G434" s="95"/>
      <c r="H434" s="95"/>
      <c r="I434" s="95"/>
      <c r="J434" s="95"/>
      <c r="K434" s="95"/>
      <c r="L434" s="95"/>
      <c r="M434" s="95"/>
      <c r="N434" s="95"/>
      <c r="O434" s="96"/>
    </row>
    <row r="435" spans="1:15" ht="16.5">
      <c r="A435" s="17" t="e">
        <f>#N/A</f>
        <v>#N/A</v>
      </c>
      <c r="B435" s="17" t="e">
        <f>#N/A</f>
        <v>#N/A</v>
      </c>
      <c r="C435" s="17" t="e">
        <f>#N/A</f>
        <v>#N/A</v>
      </c>
      <c r="F435" s="97" t="s">
        <v>25</v>
      </c>
      <c r="G435" s="97"/>
      <c r="H435" s="97"/>
      <c r="I435" s="97"/>
      <c r="J435" s="97"/>
      <c r="K435" s="19" t="s">
        <v>18</v>
      </c>
      <c r="L435" s="19" t="s">
        <v>19</v>
      </c>
      <c r="M435" s="97" t="s">
        <v>20</v>
      </c>
      <c r="N435" s="97"/>
      <c r="O435" s="19"/>
    </row>
    <row r="436" spans="1:15" ht="90">
      <c r="A436" s="17" t="e">
        <f>#N/A</f>
        <v>#N/A</v>
      </c>
      <c r="B436" s="17" t="e">
        <f>#N/A</f>
        <v>#N/A</v>
      </c>
      <c r="C436" s="17" t="e">
        <f>#N/A</f>
        <v>#N/A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9">
        <f>(K436+K437+K438+K439+K440+K441)/6</f>
        <v>1.1083333333333334</v>
      </c>
      <c r="M436" s="19" t="s">
        <v>29</v>
      </c>
      <c r="N436" s="19" t="s">
        <v>30</v>
      </c>
      <c r="O436" s="99">
        <f>(L436+L444)/2</f>
        <v>1.0541666666666667</v>
      </c>
    </row>
    <row r="437" spans="1:15" ht="39">
      <c r="A437" s="17" t="e">
        <f>#N/A</f>
        <v>#N/A</v>
      </c>
      <c r="B437" s="17" t="e">
        <f>#N/A</f>
        <v>#N/A</v>
      </c>
      <c r="C437" s="17" t="e">
        <f>#N/A</f>
        <v>#N/A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0"/>
      <c r="M437" s="20"/>
      <c r="N437" s="19" t="s">
        <v>35</v>
      </c>
      <c r="O437" s="100"/>
    </row>
    <row r="438" spans="1:15" ht="115.5">
      <c r="A438" s="17" t="e">
        <f>#N/A</f>
        <v>#N/A</v>
      </c>
      <c r="B438" s="17" t="e">
        <f>#N/A</f>
        <v>#N/A</v>
      </c>
      <c r="C438" s="17" t="e">
        <f>#N/A</f>
        <v>#N/A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0"/>
      <c r="M438" s="20"/>
      <c r="N438" s="19" t="s">
        <v>35</v>
      </c>
      <c r="O438" s="100"/>
    </row>
    <row r="439" spans="1:15" ht="128.25">
      <c r="A439" s="17" t="e">
        <f>#N/A</f>
        <v>#N/A</v>
      </c>
      <c r="B439" s="17" t="e">
        <f>#N/A</f>
        <v>#N/A</v>
      </c>
      <c r="C439" s="17" t="e">
        <f>#N/A</f>
        <v>#N/A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0"/>
      <c r="M439" s="20"/>
      <c r="N439" s="19" t="s">
        <v>35</v>
      </c>
      <c r="O439" s="100"/>
    </row>
    <row r="440" spans="1:15" ht="77.25">
      <c r="A440" s="17" t="e">
        <f>#N/A</f>
        <v>#N/A</v>
      </c>
      <c r="B440" s="17" t="e">
        <f>#N/A</f>
        <v>#N/A</v>
      </c>
      <c r="C440" s="17" t="e">
        <f>#N/A</f>
        <v>#N/A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0"/>
      <c r="M440" s="20"/>
      <c r="N440" s="19" t="s">
        <v>35</v>
      </c>
      <c r="O440" s="100"/>
    </row>
    <row r="441" spans="1:15" ht="128.25">
      <c r="A441" s="17" t="e">
        <f>#N/A</f>
        <v>#N/A</v>
      </c>
      <c r="B441" s="17" t="e">
        <f>#N/A</f>
        <v>#N/A</v>
      </c>
      <c r="C441" s="17" t="e">
        <f>#N/A</f>
        <v>#N/A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01"/>
      <c r="M441" s="20"/>
      <c r="N441" s="19" t="s">
        <v>30</v>
      </c>
      <c r="O441" s="100"/>
    </row>
    <row r="442" spans="1:15" ht="16.5">
      <c r="A442" s="17" t="e">
        <f>#N/A</f>
        <v>#N/A</v>
      </c>
      <c r="B442" s="17" t="e">
        <f>#N/A</f>
        <v>#N/A</v>
      </c>
      <c r="C442" s="17" t="e">
        <f>#N/A</f>
        <v>#N/A</v>
      </c>
      <c r="F442" s="97" t="s">
        <v>51</v>
      </c>
      <c r="G442" s="97"/>
      <c r="H442" s="97"/>
      <c r="I442" s="97"/>
      <c r="J442" s="97"/>
      <c r="K442" s="20" t="s">
        <v>21</v>
      </c>
      <c r="L442" s="20" t="s">
        <v>22</v>
      </c>
      <c r="M442" s="98" t="s">
        <v>20</v>
      </c>
      <c r="N442" s="98"/>
      <c r="O442" s="100"/>
    </row>
    <row r="443" spans="1:15" ht="77.25">
      <c r="A443" s="17" t="e">
        <f>#N/A</f>
        <v>#N/A</v>
      </c>
      <c r="B443" s="17" t="e">
        <f>#N/A</f>
        <v>#N/A</v>
      </c>
      <c r="C443" s="17" t="e">
        <f>#N/A</f>
        <v>#N/A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0"/>
    </row>
    <row r="444" spans="1:15" ht="26.25">
      <c r="A444" s="17" t="e">
        <f>#N/A</f>
        <v>#N/A</v>
      </c>
      <c r="B444" s="17" t="e">
        <f>#N/A</f>
        <v>#N/A</v>
      </c>
      <c r="C444" s="17" t="e">
        <f>#N/A</f>
        <v>#N/A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9">
        <f>(K444+K445+K446+K447+K448)/5</f>
        <v>1</v>
      </c>
      <c r="M444" s="20"/>
      <c r="N444" s="19" t="s">
        <v>35</v>
      </c>
      <c r="O444" s="100"/>
    </row>
    <row r="445" spans="1:15" ht="26.25">
      <c r="A445" s="17" t="e">
        <f>#N/A</f>
        <v>#N/A</v>
      </c>
      <c r="B445" s="17" t="e">
        <f>#N/A</f>
        <v>#N/A</v>
      </c>
      <c r="C445" s="17" t="e">
        <f>#N/A</f>
        <v>#N/A</v>
      </c>
      <c r="F445" s="23" t="s">
        <v>56</v>
      </c>
      <c r="G445" s="19" t="s">
        <v>57</v>
      </c>
      <c r="H445" s="20" t="s">
        <v>58</v>
      </c>
      <c r="I445" s="25">
        <v>10299.55</v>
      </c>
      <c r="J445" s="25">
        <v>10299.55</v>
      </c>
      <c r="K445" s="32">
        <f>J445/I445</f>
        <v>1</v>
      </c>
      <c r="L445" s="100"/>
      <c r="M445" s="20"/>
      <c r="N445" s="19" t="s">
        <v>79</v>
      </c>
      <c r="O445" s="100"/>
    </row>
    <row r="446" spans="1:15" ht="15.75">
      <c r="A446" s="17" t="e">
        <f>#N/A</f>
        <v>#N/A</v>
      </c>
      <c r="B446" s="17" t="e">
        <f>#N/A</f>
        <v>#N/A</v>
      </c>
      <c r="C446" s="17" t="e">
        <f>#N/A</f>
        <v>#N/A</v>
      </c>
      <c r="F446" s="23" t="s">
        <v>60</v>
      </c>
      <c r="G446" s="19" t="s">
        <v>61</v>
      </c>
      <c r="H446" s="20" t="s">
        <v>62</v>
      </c>
      <c r="I446" s="26">
        <v>2276.2</v>
      </c>
      <c r="J446" s="26">
        <v>2276.2</v>
      </c>
      <c r="K446" s="32">
        <f>J446/I446</f>
        <v>1</v>
      </c>
      <c r="L446" s="100"/>
      <c r="M446" s="20"/>
      <c r="N446" s="20" t="s">
        <v>79</v>
      </c>
      <c r="O446" s="100"/>
    </row>
    <row r="447" spans="1:15" ht="26.25">
      <c r="A447" s="17" t="e">
        <f>#N/A</f>
        <v>#N/A</v>
      </c>
      <c r="B447" s="17" t="e">
        <f>#N/A</f>
        <v>#N/A</v>
      </c>
      <c r="C447" s="17" t="e">
        <f>#N/A</f>
        <v>#N/A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0"/>
      <c r="M447" s="20"/>
      <c r="N447" s="19" t="s">
        <v>35</v>
      </c>
      <c r="O447" s="100"/>
    </row>
    <row r="448" spans="1:15" ht="26.25">
      <c r="A448" s="17" t="e">
        <f>#N/A</f>
        <v>#N/A</v>
      </c>
      <c r="B448" s="17" t="e">
        <f>#N/A</f>
        <v>#N/A</v>
      </c>
      <c r="C448" s="17" t="e">
        <f>#N/A</f>
        <v>#N/A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01"/>
      <c r="M448" s="20"/>
      <c r="N448" s="19" t="s">
        <v>35</v>
      </c>
      <c r="O448" s="101"/>
    </row>
    <row r="449" spans="1:15" ht="15.75">
      <c r="A449" s="17" t="e">
        <f>#N/A</f>
        <v>#N/A</v>
      </c>
      <c r="B449" s="17" t="e">
        <f>#N/A</f>
        <v>#N/A</v>
      </c>
      <c r="C449" s="17" t="e">
        <f>#N/A</f>
        <v>#N/A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6.5">
      <c r="A450" s="17" t="e">
        <f>#N/A</f>
        <v>#N/A</v>
      </c>
      <c r="B450" s="17" t="e">
        <f>#N/A</f>
        <v>#N/A</v>
      </c>
      <c r="C450" s="17" t="e">
        <f>#N/A</f>
        <v>#N/A</v>
      </c>
      <c r="F450" s="94" t="s">
        <v>271</v>
      </c>
      <c r="G450" s="95"/>
      <c r="H450" s="95"/>
      <c r="I450" s="95"/>
      <c r="J450" s="95"/>
      <c r="K450" s="95"/>
      <c r="L450" s="95"/>
      <c r="M450" s="95"/>
      <c r="N450" s="95"/>
      <c r="O450" s="96"/>
    </row>
    <row r="451" spans="1:15" ht="16.5">
      <c r="A451" s="17" t="e">
        <f>#N/A</f>
        <v>#N/A</v>
      </c>
      <c r="B451" s="17" t="e">
        <f>#N/A</f>
        <v>#N/A</v>
      </c>
      <c r="C451" s="17" t="e">
        <f>#N/A</f>
        <v>#N/A</v>
      </c>
      <c r="F451" s="94" t="s">
        <v>24</v>
      </c>
      <c r="G451" s="95"/>
      <c r="H451" s="95"/>
      <c r="I451" s="95"/>
      <c r="J451" s="95"/>
      <c r="K451" s="95"/>
      <c r="L451" s="95"/>
      <c r="M451" s="95"/>
      <c r="N451" s="95"/>
      <c r="O451" s="96"/>
    </row>
    <row r="452" spans="1:15" ht="16.5">
      <c r="A452" s="17" t="e">
        <f>#N/A</f>
        <v>#N/A</v>
      </c>
      <c r="B452" s="17" t="e">
        <f>#N/A</f>
        <v>#N/A</v>
      </c>
      <c r="C452" s="17" t="e">
        <f>#N/A</f>
        <v>#N/A</v>
      </c>
      <c r="F452" s="97" t="s">
        <v>25</v>
      </c>
      <c r="G452" s="97"/>
      <c r="H452" s="97"/>
      <c r="I452" s="97"/>
      <c r="J452" s="97"/>
      <c r="K452" s="19" t="s">
        <v>18</v>
      </c>
      <c r="L452" s="19" t="s">
        <v>19</v>
      </c>
      <c r="M452" s="97" t="s">
        <v>20</v>
      </c>
      <c r="N452" s="97"/>
      <c r="O452" s="19"/>
    </row>
    <row r="453" spans="1:15" ht="90">
      <c r="A453" s="17" t="e">
        <f>#N/A</f>
        <v>#N/A</v>
      </c>
      <c r="B453" s="17" t="e">
        <f>#N/A</f>
        <v>#N/A</v>
      </c>
      <c r="C453" s="17" t="e">
        <f>#N/A</f>
        <v>#N/A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9">
        <f>(K453+K454+K455+K456+K457+K458)/6</f>
        <v>1.3333333333333333</v>
      </c>
      <c r="M453" s="20"/>
      <c r="N453" s="19" t="s">
        <v>30</v>
      </c>
      <c r="O453" s="99">
        <f>(L453+L461)/2</f>
        <v>1.1666666666666665</v>
      </c>
    </row>
    <row r="454" spans="1:15" ht="39">
      <c r="A454" s="17" t="e">
        <f>#N/A</f>
        <v>#N/A</v>
      </c>
      <c r="B454" s="17" t="e">
        <f>#N/A</f>
        <v>#N/A</v>
      </c>
      <c r="C454" s="17" t="e">
        <f>#N/A</f>
        <v>#N/A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0"/>
      <c r="M454" s="20"/>
      <c r="N454" s="19" t="s">
        <v>35</v>
      </c>
      <c r="O454" s="100"/>
    </row>
    <row r="455" spans="1:15" ht="115.5">
      <c r="A455" s="17" t="e">
        <f>#N/A</f>
        <v>#N/A</v>
      </c>
      <c r="B455" s="17" t="e">
        <f>#N/A</f>
        <v>#N/A</v>
      </c>
      <c r="C455" s="17" t="e">
        <f>#N/A</f>
        <v>#N/A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0"/>
      <c r="M455" s="20"/>
      <c r="N455" s="19" t="s">
        <v>35</v>
      </c>
      <c r="O455" s="100"/>
    </row>
    <row r="456" spans="1:15" ht="128.25">
      <c r="A456" s="17" t="e">
        <f>#N/A</f>
        <v>#N/A</v>
      </c>
      <c r="B456" s="17" t="e">
        <f>#N/A</f>
        <v>#N/A</v>
      </c>
      <c r="C456" s="17" t="e">
        <f>#N/A</f>
        <v>#N/A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0"/>
      <c r="M456" s="20"/>
      <c r="N456" s="19" t="s">
        <v>35</v>
      </c>
      <c r="O456" s="100"/>
    </row>
    <row r="457" spans="1:15" ht="77.25">
      <c r="A457" s="17" t="e">
        <f>#N/A</f>
        <v>#N/A</v>
      </c>
      <c r="B457" s="17" t="e">
        <f>#N/A</f>
        <v>#N/A</v>
      </c>
      <c r="C457" s="17" t="e">
        <f>#N/A</f>
        <v>#N/A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0"/>
      <c r="M457" s="20"/>
      <c r="N457" s="19" t="s">
        <v>35</v>
      </c>
      <c r="O457" s="100"/>
    </row>
    <row r="458" spans="1:15" ht="128.25">
      <c r="A458" s="17" t="e">
        <f>#N/A</f>
        <v>#N/A</v>
      </c>
      <c r="B458" s="17" t="e">
        <f>#N/A</f>
        <v>#N/A</v>
      </c>
      <c r="C458" s="17" t="e">
        <f>#N/A</f>
        <v>#N/A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01"/>
      <c r="M458" s="19" t="s">
        <v>50</v>
      </c>
      <c r="N458" s="19" t="s">
        <v>30</v>
      </c>
      <c r="O458" s="100"/>
    </row>
    <row r="459" spans="1:15" ht="16.5">
      <c r="A459" s="17" t="e">
        <f>#N/A</f>
        <v>#N/A</v>
      </c>
      <c r="B459" s="17" t="e">
        <f>#N/A</f>
        <v>#N/A</v>
      </c>
      <c r="C459" s="17" t="e">
        <f>#N/A</f>
        <v>#N/A</v>
      </c>
      <c r="F459" s="97" t="s">
        <v>51</v>
      </c>
      <c r="G459" s="97"/>
      <c r="H459" s="97"/>
      <c r="I459" s="97"/>
      <c r="J459" s="97"/>
      <c r="K459" s="20" t="s">
        <v>21</v>
      </c>
      <c r="L459" s="20" t="s">
        <v>22</v>
      </c>
      <c r="M459" s="98" t="s">
        <v>20</v>
      </c>
      <c r="N459" s="98"/>
      <c r="O459" s="100"/>
    </row>
    <row r="460" spans="1:15" ht="77.25">
      <c r="A460" s="17" t="e">
        <f>#N/A</f>
        <v>#N/A</v>
      </c>
      <c r="B460" s="17" t="e">
        <f>#N/A</f>
        <v>#N/A</v>
      </c>
      <c r="C460" s="17" t="e">
        <f>#N/A</f>
        <v>#N/A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0"/>
    </row>
    <row r="461" spans="1:15" ht="26.25">
      <c r="A461" s="17" t="e">
        <f>#N/A</f>
        <v>#N/A</v>
      </c>
      <c r="B461" s="17" t="e">
        <f>#N/A</f>
        <v>#N/A</v>
      </c>
      <c r="C461" s="17" t="e">
        <f>#N/A</f>
        <v>#N/A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9">
        <f>(K461+K462+K463+K464+K465)/5</f>
        <v>1</v>
      </c>
      <c r="M461" s="20"/>
      <c r="N461" s="19" t="s">
        <v>35</v>
      </c>
      <c r="O461" s="100"/>
    </row>
    <row r="462" spans="1:15" ht="26.25">
      <c r="A462" s="17" t="e">
        <f>#N/A</f>
        <v>#N/A</v>
      </c>
      <c r="B462" s="17" t="e">
        <f>#N/A</f>
        <v>#N/A</v>
      </c>
      <c r="C462" s="17" t="e">
        <f>#N/A</f>
        <v>#N/A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0"/>
      <c r="M462" s="20"/>
      <c r="N462" s="19" t="s">
        <v>79</v>
      </c>
      <c r="O462" s="100"/>
    </row>
    <row r="463" spans="1:15" ht="15.75">
      <c r="A463" s="17" t="e">
        <f>#N/A</f>
        <v>#N/A</v>
      </c>
      <c r="B463" s="17" t="e">
        <f>#N/A</f>
        <v>#N/A</v>
      </c>
      <c r="C463" s="17" t="e">
        <f>#N/A</f>
        <v>#N/A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0"/>
      <c r="M463" s="20"/>
      <c r="N463" s="20" t="s">
        <v>79</v>
      </c>
      <c r="O463" s="100"/>
    </row>
    <row r="464" spans="1:15" ht="26.25">
      <c r="A464" s="17" t="e">
        <f>#N/A</f>
        <v>#N/A</v>
      </c>
      <c r="B464" s="17" t="e">
        <f>#N/A</f>
        <v>#N/A</v>
      </c>
      <c r="C464" s="17" t="e">
        <f>#N/A</f>
        <v>#N/A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0"/>
      <c r="M464" s="20"/>
      <c r="N464" s="19" t="s">
        <v>35</v>
      </c>
      <c r="O464" s="100"/>
    </row>
    <row r="465" spans="1:15" ht="26.25">
      <c r="A465" s="17" t="e">
        <f>#N/A</f>
        <v>#N/A</v>
      </c>
      <c r="B465" s="17" t="e">
        <f>#N/A</f>
        <v>#N/A</v>
      </c>
      <c r="C465" s="17" t="e">
        <f>#N/A</f>
        <v>#N/A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01"/>
      <c r="M465" s="20"/>
      <c r="N465" s="19" t="s">
        <v>35</v>
      </c>
      <c r="O465" s="101"/>
    </row>
    <row r="466" spans="1:15" ht="15.75">
      <c r="A466" s="17" t="e">
        <f>#N/A</f>
        <v>#N/A</v>
      </c>
      <c r="B466" s="17" t="e">
        <f>#N/A</f>
        <v>#N/A</v>
      </c>
      <c r="C466" s="17" t="e">
        <f>#N/A</f>
        <v>#N/A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6.5">
      <c r="A467" s="17" t="e">
        <f>#N/A</f>
        <v>#N/A</v>
      </c>
      <c r="B467" s="17" t="e">
        <f>#N/A</f>
        <v>#N/A</v>
      </c>
      <c r="C467" s="17" t="e">
        <f>#N/A</f>
        <v>#N/A</v>
      </c>
      <c r="F467" s="94" t="s">
        <v>277</v>
      </c>
      <c r="G467" s="95"/>
      <c r="H467" s="95"/>
      <c r="I467" s="95"/>
      <c r="J467" s="95"/>
      <c r="K467" s="95"/>
      <c r="L467" s="95"/>
      <c r="M467" s="95"/>
      <c r="N467" s="95"/>
      <c r="O467" s="96"/>
    </row>
    <row r="468" spans="1:15" ht="16.5">
      <c r="A468" s="17" t="e">
        <f>#N/A</f>
        <v>#N/A</v>
      </c>
      <c r="B468" s="17" t="e">
        <f>#N/A</f>
        <v>#N/A</v>
      </c>
      <c r="C468" s="17" t="e">
        <f>#N/A</f>
        <v>#N/A</v>
      </c>
      <c r="F468" s="94" t="s">
        <v>24</v>
      </c>
      <c r="G468" s="95"/>
      <c r="H468" s="95"/>
      <c r="I468" s="95"/>
      <c r="J468" s="95"/>
      <c r="K468" s="95"/>
      <c r="L468" s="95"/>
      <c r="M468" s="95"/>
      <c r="N468" s="95"/>
      <c r="O468" s="96"/>
    </row>
    <row r="469" spans="1:15" ht="16.5">
      <c r="A469" s="17" t="e">
        <f>#N/A</f>
        <v>#N/A</v>
      </c>
      <c r="B469" s="17" t="e">
        <f>#N/A</f>
        <v>#N/A</v>
      </c>
      <c r="C469" s="17" t="e">
        <f>#N/A</f>
        <v>#N/A</v>
      </c>
      <c r="F469" s="97" t="s">
        <v>25</v>
      </c>
      <c r="G469" s="97"/>
      <c r="H469" s="97"/>
      <c r="I469" s="97"/>
      <c r="J469" s="97"/>
      <c r="K469" s="19" t="s">
        <v>18</v>
      </c>
      <c r="L469" s="19" t="s">
        <v>19</v>
      </c>
      <c r="M469" s="97" t="s">
        <v>20</v>
      </c>
      <c r="N469" s="97"/>
      <c r="O469" s="19"/>
    </row>
    <row r="470" spans="1:15" ht="90">
      <c r="A470" s="17" t="e">
        <f>#N/A</f>
        <v>#N/A</v>
      </c>
      <c r="B470" s="17" t="e">
        <f>#N/A</f>
        <v>#N/A</v>
      </c>
      <c r="C470" s="17" t="e">
        <f>#N/A</f>
        <v>#N/A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9">
        <f>(K470+K471+K472+K473+K474+K475)/6</f>
        <v>1.1666666666666667</v>
      </c>
      <c r="M470" s="19" t="s">
        <v>29</v>
      </c>
      <c r="N470" s="19" t="s">
        <v>30</v>
      </c>
      <c r="O470" s="99">
        <f>(L470+L478)/2</f>
        <v>1.0833333333333335</v>
      </c>
    </row>
    <row r="471" spans="1:15" ht="39">
      <c r="A471" s="17" t="e">
        <f>#N/A</f>
        <v>#N/A</v>
      </c>
      <c r="B471" s="17" t="e">
        <f>#N/A</f>
        <v>#N/A</v>
      </c>
      <c r="C471" s="17" t="e">
        <f>#N/A</f>
        <v>#N/A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0"/>
      <c r="M471" s="20"/>
      <c r="N471" s="19" t="s">
        <v>35</v>
      </c>
      <c r="O471" s="100"/>
    </row>
    <row r="472" spans="1:15" ht="115.5">
      <c r="A472" s="17" t="e">
        <f>#N/A</f>
        <v>#N/A</v>
      </c>
      <c r="B472" s="17" t="e">
        <f>#N/A</f>
        <v>#N/A</v>
      </c>
      <c r="C472" s="17" t="e">
        <f>#N/A</f>
        <v>#N/A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0"/>
      <c r="M472" s="20"/>
      <c r="N472" s="19" t="s">
        <v>35</v>
      </c>
      <c r="O472" s="100"/>
    </row>
    <row r="473" spans="1:15" ht="115.5">
      <c r="A473" s="17" t="e">
        <f>#N/A</f>
        <v>#N/A</v>
      </c>
      <c r="B473" s="17" t="e">
        <f>#N/A</f>
        <v>#N/A</v>
      </c>
      <c r="C473" s="17" t="e">
        <f>#N/A</f>
        <v>#N/A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0"/>
      <c r="M473" s="20"/>
      <c r="N473" s="19" t="s">
        <v>35</v>
      </c>
      <c r="O473" s="100"/>
    </row>
    <row r="474" spans="1:15" ht="77.25">
      <c r="A474" s="17" t="e">
        <f>#N/A</f>
        <v>#N/A</v>
      </c>
      <c r="B474" s="17" t="e">
        <f>#N/A</f>
        <v>#N/A</v>
      </c>
      <c r="C474" s="17" t="e">
        <f>#N/A</f>
        <v>#N/A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0"/>
      <c r="M474" s="20"/>
      <c r="N474" s="19" t="s">
        <v>35</v>
      </c>
      <c r="O474" s="100"/>
    </row>
    <row r="475" spans="1:15" ht="128.25">
      <c r="A475" s="17" t="e">
        <f>#N/A</f>
        <v>#N/A</v>
      </c>
      <c r="B475" s="17" t="e">
        <f>#N/A</f>
        <v>#N/A</v>
      </c>
      <c r="C475" s="17" t="e">
        <f>#N/A</f>
        <v>#N/A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01"/>
      <c r="M475" s="20"/>
      <c r="N475" s="19" t="s">
        <v>30</v>
      </c>
      <c r="O475" s="100"/>
    </row>
    <row r="476" spans="1:15" ht="16.5">
      <c r="A476" s="17" t="e">
        <f>#N/A</f>
        <v>#N/A</v>
      </c>
      <c r="B476" s="17" t="e">
        <f>#N/A</f>
        <v>#N/A</v>
      </c>
      <c r="C476" s="17" t="e">
        <f>#N/A</f>
        <v>#N/A</v>
      </c>
      <c r="F476" s="97" t="s">
        <v>51</v>
      </c>
      <c r="G476" s="97"/>
      <c r="H476" s="97"/>
      <c r="I476" s="97"/>
      <c r="J476" s="97"/>
      <c r="K476" s="20" t="s">
        <v>21</v>
      </c>
      <c r="L476" s="20" t="s">
        <v>22</v>
      </c>
      <c r="M476" s="98" t="s">
        <v>20</v>
      </c>
      <c r="N476" s="98"/>
      <c r="O476" s="100"/>
    </row>
    <row r="477" spans="1:15" ht="77.25">
      <c r="A477" s="17" t="e">
        <f>#N/A</f>
        <v>#N/A</v>
      </c>
      <c r="B477" s="17" t="e">
        <f>#N/A</f>
        <v>#N/A</v>
      </c>
      <c r="C477" s="17" t="e">
        <f>#N/A</f>
        <v>#N/A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0"/>
    </row>
    <row r="478" spans="1:15" ht="26.25">
      <c r="A478" s="17" t="e">
        <f>#N/A</f>
        <v>#N/A</v>
      </c>
      <c r="B478" s="17" t="e">
        <f>#N/A</f>
        <v>#N/A</v>
      </c>
      <c r="C478" s="17" t="e">
        <f>#N/A</f>
        <v>#N/A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9">
        <f>(K478+K479+K480+K481+K482)/5</f>
        <v>1</v>
      </c>
      <c r="M478" s="20"/>
      <c r="N478" s="19" t="s">
        <v>35</v>
      </c>
      <c r="O478" s="100"/>
    </row>
    <row r="479" spans="1:15" ht="26.25">
      <c r="A479" s="17" t="e">
        <f>#N/A</f>
        <v>#N/A</v>
      </c>
      <c r="B479" s="17" t="e">
        <f>#N/A</f>
        <v>#N/A</v>
      </c>
      <c r="C479" s="17" t="e">
        <f>#N/A</f>
        <v>#N/A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0"/>
      <c r="M479" s="20"/>
      <c r="N479" s="19" t="s">
        <v>79</v>
      </c>
      <c r="O479" s="100"/>
    </row>
    <row r="480" spans="1:15" ht="15.75">
      <c r="A480" s="17" t="e">
        <f>#N/A</f>
        <v>#N/A</v>
      </c>
      <c r="B480" s="17" t="e">
        <f>#N/A</f>
        <v>#N/A</v>
      </c>
      <c r="C480" s="17" t="e">
        <f>#N/A</f>
        <v>#N/A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0"/>
      <c r="M480" s="20"/>
      <c r="N480" s="20" t="s">
        <v>79</v>
      </c>
      <c r="O480" s="100"/>
    </row>
    <row r="481" spans="1:15" ht="26.25">
      <c r="A481" s="17" t="e">
        <f>#N/A</f>
        <v>#N/A</v>
      </c>
      <c r="B481" s="17" t="e">
        <f>#N/A</f>
        <v>#N/A</v>
      </c>
      <c r="C481" s="17" t="e">
        <f>#N/A</f>
        <v>#N/A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0"/>
      <c r="M481" s="20"/>
      <c r="N481" s="19" t="s">
        <v>35</v>
      </c>
      <c r="O481" s="100"/>
    </row>
    <row r="482" spans="1:15" ht="26.25">
      <c r="A482" s="17" t="e">
        <f>#N/A</f>
        <v>#N/A</v>
      </c>
      <c r="B482" s="17" t="e">
        <f>#N/A</f>
        <v>#N/A</v>
      </c>
      <c r="C482" s="17" t="e">
        <f>#N/A</f>
        <v>#N/A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01"/>
      <c r="M482" s="20"/>
      <c r="N482" s="19" t="s">
        <v>35</v>
      </c>
      <c r="O482" s="101"/>
    </row>
    <row r="483" spans="1:15" ht="15.75">
      <c r="A483" s="17" t="e">
        <f>#N/A</f>
        <v>#N/A</v>
      </c>
      <c r="B483" s="17" t="e">
        <f>#N/A</f>
        <v>#N/A</v>
      </c>
      <c r="C483" s="17" t="e">
        <f>#N/A</f>
        <v>#N/A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6.5">
      <c r="A484" s="17" t="e">
        <f>#N/A</f>
        <v>#N/A</v>
      </c>
      <c r="B484" s="17" t="e">
        <f>#N/A</f>
        <v>#N/A</v>
      </c>
      <c r="C484" s="17" t="e">
        <f>#N/A</f>
        <v>#N/A</v>
      </c>
      <c r="F484" s="94" t="s">
        <v>285</v>
      </c>
      <c r="G484" s="95"/>
      <c r="H484" s="95"/>
      <c r="I484" s="95"/>
      <c r="J484" s="95"/>
      <c r="K484" s="95"/>
      <c r="L484" s="95"/>
      <c r="M484" s="95"/>
      <c r="N484" s="95"/>
      <c r="O484" s="96"/>
    </row>
    <row r="485" spans="1:15" ht="16.5">
      <c r="A485" s="17" t="e">
        <f>#N/A</f>
        <v>#N/A</v>
      </c>
      <c r="B485" s="17" t="e">
        <f>#N/A</f>
        <v>#N/A</v>
      </c>
      <c r="C485" s="17" t="e">
        <f>#N/A</f>
        <v>#N/A</v>
      </c>
      <c r="F485" s="94" t="s">
        <v>24</v>
      </c>
      <c r="G485" s="95"/>
      <c r="H485" s="95"/>
      <c r="I485" s="95"/>
      <c r="J485" s="95"/>
      <c r="K485" s="95"/>
      <c r="L485" s="95"/>
      <c r="M485" s="95"/>
      <c r="N485" s="95"/>
      <c r="O485" s="96"/>
    </row>
    <row r="486" spans="1:15" ht="16.5">
      <c r="A486" s="17" t="e">
        <f>#N/A</f>
        <v>#N/A</v>
      </c>
      <c r="B486" s="17" t="e">
        <f>#N/A</f>
        <v>#N/A</v>
      </c>
      <c r="C486" s="17" t="e">
        <f>#N/A</f>
        <v>#N/A</v>
      </c>
      <c r="F486" s="97" t="s">
        <v>25</v>
      </c>
      <c r="G486" s="97"/>
      <c r="H486" s="97"/>
      <c r="I486" s="97"/>
      <c r="J486" s="97"/>
      <c r="K486" s="19" t="s">
        <v>18</v>
      </c>
      <c r="L486" s="19" t="s">
        <v>19</v>
      </c>
      <c r="M486" s="97" t="s">
        <v>20</v>
      </c>
      <c r="N486" s="97"/>
      <c r="O486" s="19"/>
    </row>
    <row r="487" spans="1:15" ht="90">
      <c r="A487" s="17" t="e">
        <f>#N/A</f>
        <v>#N/A</v>
      </c>
      <c r="B487" s="17" t="e">
        <f>#N/A</f>
        <v>#N/A</v>
      </c>
      <c r="C487" s="17" t="e">
        <f>#N/A</f>
        <v>#N/A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9">
        <f>(K487+K488+K489+K490+K491+K492)/6</f>
        <v>1.5887978142076502</v>
      </c>
      <c r="M487" s="19" t="s">
        <v>29</v>
      </c>
      <c r="N487" s="19" t="s">
        <v>30</v>
      </c>
      <c r="O487" s="99">
        <f>(L487+L495)/2</f>
        <v>1.294398907103825</v>
      </c>
    </row>
    <row r="488" spans="1:15" ht="39">
      <c r="A488" s="17" t="e">
        <f>#N/A</f>
        <v>#N/A</v>
      </c>
      <c r="B488" s="17" t="e">
        <f>#N/A</f>
        <v>#N/A</v>
      </c>
      <c r="C488" s="17" t="e">
        <f>#N/A</f>
        <v>#N/A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0"/>
      <c r="M488" s="20"/>
      <c r="N488" s="19" t="s">
        <v>35</v>
      </c>
      <c r="O488" s="100"/>
    </row>
    <row r="489" spans="1:15" ht="115.5">
      <c r="A489" s="17" t="e">
        <f>#N/A</f>
        <v>#N/A</v>
      </c>
      <c r="B489" s="17" t="e">
        <f>#N/A</f>
        <v>#N/A</v>
      </c>
      <c r="C489" s="17" t="e">
        <f>#N/A</f>
        <v>#N/A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0"/>
      <c r="M489" s="20"/>
      <c r="N489" s="19" t="s">
        <v>35</v>
      </c>
      <c r="O489" s="100"/>
    </row>
    <row r="490" spans="1:15" ht="115.5">
      <c r="A490" s="17" t="e">
        <f>#N/A</f>
        <v>#N/A</v>
      </c>
      <c r="B490" s="17" t="e">
        <f>#N/A</f>
        <v>#N/A</v>
      </c>
      <c r="C490" s="17" t="e">
        <f>#N/A</f>
        <v>#N/A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0"/>
      <c r="M490" s="20"/>
      <c r="N490" s="19" t="s">
        <v>35</v>
      </c>
      <c r="O490" s="100"/>
    </row>
    <row r="491" spans="1:15" ht="77.25">
      <c r="A491" s="17" t="e">
        <f>#N/A</f>
        <v>#N/A</v>
      </c>
      <c r="B491" s="17" t="e">
        <f>#N/A</f>
        <v>#N/A</v>
      </c>
      <c r="C491" s="17" t="e">
        <f>#N/A</f>
        <v>#N/A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0"/>
      <c r="M491" s="19"/>
      <c r="N491" s="19" t="s">
        <v>35</v>
      </c>
      <c r="O491" s="100"/>
    </row>
    <row r="492" spans="1:15" ht="128.25">
      <c r="A492" s="17" t="e">
        <f>#N/A</f>
        <v>#N/A</v>
      </c>
      <c r="B492" s="17" t="e">
        <f>#N/A</f>
        <v>#N/A</v>
      </c>
      <c r="C492" s="17" t="e">
        <f>#N/A</f>
        <v>#N/A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01"/>
      <c r="M492" s="20"/>
      <c r="N492" s="19" t="s">
        <v>30</v>
      </c>
      <c r="O492" s="100"/>
    </row>
    <row r="493" spans="1:15" ht="34.5" customHeight="1">
      <c r="A493" s="17" t="e">
        <f>#N/A</f>
        <v>#N/A</v>
      </c>
      <c r="B493" s="17" t="e">
        <f>#N/A</f>
        <v>#N/A</v>
      </c>
      <c r="C493" s="17" t="e">
        <f>#N/A</f>
        <v>#N/A</v>
      </c>
      <c r="F493" s="97" t="s">
        <v>51</v>
      </c>
      <c r="G493" s="97"/>
      <c r="H493" s="97"/>
      <c r="I493" s="97"/>
      <c r="J493" s="97"/>
      <c r="K493" s="20" t="s">
        <v>21</v>
      </c>
      <c r="L493" s="20" t="s">
        <v>22</v>
      </c>
      <c r="M493" s="98" t="s">
        <v>20</v>
      </c>
      <c r="N493" s="98"/>
      <c r="O493" s="100"/>
    </row>
    <row r="494" spans="1:15" ht="77.25">
      <c r="A494" s="17" t="e">
        <f>#N/A</f>
        <v>#N/A</v>
      </c>
      <c r="B494" s="17" t="e">
        <f>#N/A</f>
        <v>#N/A</v>
      </c>
      <c r="C494" s="17" t="e">
        <f>#N/A</f>
        <v>#N/A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0"/>
    </row>
    <row r="495" spans="1:15" ht="26.25">
      <c r="A495" s="17" t="e">
        <f>#N/A</f>
        <v>#N/A</v>
      </c>
      <c r="B495" s="17" t="e">
        <f>#N/A</f>
        <v>#N/A</v>
      </c>
      <c r="C495" s="17" t="e">
        <f>#N/A</f>
        <v>#N/A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9">
        <f>(K495+K496+K497+K498+K499)/5</f>
        <v>1</v>
      </c>
      <c r="M495" s="20"/>
      <c r="N495" s="19" t="s">
        <v>35</v>
      </c>
      <c r="O495" s="100"/>
    </row>
    <row r="496" spans="1:15" ht="26.25">
      <c r="A496" s="17" t="e">
        <f>#N/A</f>
        <v>#N/A</v>
      </c>
      <c r="B496" s="17" t="e">
        <f>#N/A</f>
        <v>#N/A</v>
      </c>
      <c r="C496" s="17" t="e">
        <f>#N/A</f>
        <v>#N/A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0"/>
      <c r="M496" s="20"/>
      <c r="N496" s="19" t="s">
        <v>79</v>
      </c>
      <c r="O496" s="100"/>
    </row>
    <row r="497" spans="1:15" ht="15.75">
      <c r="A497" s="17" t="e">
        <f>#N/A</f>
        <v>#N/A</v>
      </c>
      <c r="B497" s="17" t="e">
        <f>#N/A</f>
        <v>#N/A</v>
      </c>
      <c r="C497" s="17" t="e">
        <f>#N/A</f>
        <v>#N/A</v>
      </c>
      <c r="F497" s="23" t="s">
        <v>60</v>
      </c>
      <c r="G497" s="19" t="s">
        <v>61</v>
      </c>
      <c r="H497" s="20" t="s">
        <v>62</v>
      </c>
      <c r="I497" s="26">
        <v>1238.9</v>
      </c>
      <c r="J497" s="26">
        <v>1238.9</v>
      </c>
      <c r="K497" s="32">
        <f>J497/I497</f>
        <v>1</v>
      </c>
      <c r="L497" s="100"/>
      <c r="M497" s="20"/>
      <c r="N497" s="20" t="s">
        <v>79</v>
      </c>
      <c r="O497" s="100"/>
    </row>
    <row r="498" spans="1:15" ht="26.25">
      <c r="A498" s="17" t="e">
        <f>#N/A</f>
        <v>#N/A</v>
      </c>
      <c r="B498" s="17" t="e">
        <f>#N/A</f>
        <v>#N/A</v>
      </c>
      <c r="C498" s="17" t="e">
        <f>#N/A</f>
        <v>#N/A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0"/>
      <c r="M498" s="20"/>
      <c r="N498" s="19" t="s">
        <v>35</v>
      </c>
      <c r="O498" s="100"/>
    </row>
    <row r="499" spans="1:15" ht="26.25">
      <c r="A499" s="17" t="e">
        <f>#N/A</f>
        <v>#N/A</v>
      </c>
      <c r="B499" s="17" t="e">
        <f>#N/A</f>
        <v>#N/A</v>
      </c>
      <c r="C499" s="17" t="e">
        <f>#N/A</f>
        <v>#N/A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01"/>
      <c r="M499" s="19"/>
      <c r="N499" s="19" t="s">
        <v>35</v>
      </c>
      <c r="O499" s="101"/>
    </row>
    <row r="500" spans="1:15" ht="15.75">
      <c r="A500" s="17" t="e">
        <f>#N/A</f>
        <v>#N/A</v>
      </c>
      <c r="B500" s="17" t="e">
        <f>#N/A</f>
        <v>#N/A</v>
      </c>
      <c r="C500" s="17" t="e">
        <f>#N/A</f>
        <v>#N/A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6.5">
      <c r="A501" s="17" t="e">
        <f>#N/A</f>
        <v>#N/A</v>
      </c>
      <c r="B501" s="17" t="e">
        <f>#N/A</f>
        <v>#N/A</v>
      </c>
      <c r="C501" s="17" t="e">
        <f>#N/A</f>
        <v>#N/A</v>
      </c>
      <c r="F501" s="94" t="s">
        <v>293</v>
      </c>
      <c r="G501" s="95"/>
      <c r="H501" s="95"/>
      <c r="I501" s="95"/>
      <c r="J501" s="95"/>
      <c r="K501" s="95"/>
      <c r="L501" s="95"/>
      <c r="M501" s="95"/>
      <c r="N501" s="95"/>
      <c r="O501" s="96"/>
    </row>
    <row r="502" spans="1:15" ht="16.5">
      <c r="A502" s="17" t="e">
        <f>#N/A</f>
        <v>#N/A</v>
      </c>
      <c r="B502" s="17" t="e">
        <f>#N/A</f>
        <v>#N/A</v>
      </c>
      <c r="C502" s="17" t="e">
        <f>#N/A</f>
        <v>#N/A</v>
      </c>
      <c r="F502" s="94" t="s">
        <v>24</v>
      </c>
      <c r="G502" s="95"/>
      <c r="H502" s="95"/>
      <c r="I502" s="95"/>
      <c r="J502" s="95"/>
      <c r="K502" s="95"/>
      <c r="L502" s="95"/>
      <c r="M502" s="95"/>
      <c r="N502" s="95"/>
      <c r="O502" s="96"/>
    </row>
    <row r="503" spans="1:15" ht="16.5">
      <c r="A503" s="17" t="e">
        <f>#N/A</f>
        <v>#N/A</v>
      </c>
      <c r="B503" s="17" t="e">
        <f>#N/A</f>
        <v>#N/A</v>
      </c>
      <c r="C503" s="17" t="e">
        <f>#N/A</f>
        <v>#N/A</v>
      </c>
      <c r="F503" s="97" t="s">
        <v>25</v>
      </c>
      <c r="G503" s="97"/>
      <c r="H503" s="97"/>
      <c r="I503" s="97"/>
      <c r="J503" s="97"/>
      <c r="K503" s="19" t="s">
        <v>18</v>
      </c>
      <c r="L503" s="19" t="s">
        <v>19</v>
      </c>
      <c r="M503" s="97" t="s">
        <v>20</v>
      </c>
      <c r="N503" s="97"/>
      <c r="O503" s="19"/>
    </row>
    <row r="504" spans="1:15" ht="90">
      <c r="A504" s="17" t="e">
        <f>#N/A</f>
        <v>#N/A</v>
      </c>
      <c r="B504" s="17" t="e">
        <f>#N/A</f>
        <v>#N/A</v>
      </c>
      <c r="C504" s="17" t="e">
        <f>#N/A</f>
        <v>#N/A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4.35</v>
      </c>
      <c r="L504" s="99">
        <f>(K504+K505+K506+K507+K508+K509)/6</f>
        <v>2.0790901898734178</v>
      </c>
      <c r="M504" s="19" t="s">
        <v>29</v>
      </c>
      <c r="N504" s="19" t="s">
        <v>30</v>
      </c>
      <c r="O504" s="99">
        <f>(L504+L512)/2</f>
        <v>1.5456749026290164</v>
      </c>
    </row>
    <row r="505" spans="1:15" ht="51.75">
      <c r="A505" s="17" t="e">
        <f>#N/A</f>
        <v>#N/A</v>
      </c>
      <c r="B505" s="17" t="e">
        <f>#N/A</f>
        <v>#N/A</v>
      </c>
      <c r="C505" s="17" t="e">
        <f>#N/A</f>
        <v>#N/A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0"/>
      <c r="M505" s="20" t="s">
        <v>72</v>
      </c>
      <c r="N505" s="19" t="s">
        <v>35</v>
      </c>
      <c r="O505" s="100"/>
    </row>
    <row r="506" spans="1:15" ht="128.25">
      <c r="A506" s="17" t="e">
        <f>#N/A</f>
        <v>#N/A</v>
      </c>
      <c r="B506" s="17" t="e">
        <f>#N/A</f>
        <v>#N/A</v>
      </c>
      <c r="C506" s="17" t="e">
        <f>#N/A</f>
        <v>#N/A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0"/>
      <c r="M506" s="20"/>
      <c r="N506" s="19" t="s">
        <v>35</v>
      </c>
      <c r="O506" s="100"/>
    </row>
    <row r="507" spans="1:15" ht="115.5">
      <c r="A507" s="17" t="e">
        <f>#N/A</f>
        <v>#N/A</v>
      </c>
      <c r="B507" s="17" t="e">
        <f>#N/A</f>
        <v>#N/A</v>
      </c>
      <c r="C507" s="17" t="e">
        <f>#N/A</f>
        <v>#N/A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0"/>
      <c r="M507" s="20"/>
      <c r="N507" s="19" t="s">
        <v>35</v>
      </c>
      <c r="O507" s="100"/>
    </row>
    <row r="508" spans="1:15" ht="77.25">
      <c r="A508" s="17" t="e">
        <f>#N/A</f>
        <v>#N/A</v>
      </c>
      <c r="B508" s="17" t="e">
        <f>#N/A</f>
        <v>#N/A</v>
      </c>
      <c r="C508" s="17" t="e">
        <f>#N/A</f>
        <v>#N/A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0"/>
      <c r="M508" s="19" t="s">
        <v>77</v>
      </c>
      <c r="N508" s="19" t="s">
        <v>35</v>
      </c>
      <c r="O508" s="100"/>
    </row>
    <row r="509" spans="1:15" ht="128.25">
      <c r="A509" s="17" t="e">
        <f>#N/A</f>
        <v>#N/A</v>
      </c>
      <c r="B509" s="17" t="e">
        <f>#N/A</f>
        <v>#N/A</v>
      </c>
      <c r="C509" s="17" t="e">
        <f>#N/A</f>
        <v>#N/A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01"/>
      <c r="M509" s="19" t="s">
        <v>50</v>
      </c>
      <c r="N509" s="19" t="s">
        <v>30</v>
      </c>
      <c r="O509" s="100"/>
    </row>
    <row r="510" spans="1:15" ht="16.5">
      <c r="A510" s="17" t="e">
        <f>#N/A</f>
        <v>#N/A</v>
      </c>
      <c r="B510" s="17" t="e">
        <f>#N/A</f>
        <v>#N/A</v>
      </c>
      <c r="C510" s="17" t="e">
        <f>#N/A</f>
        <v>#N/A</v>
      </c>
      <c r="F510" s="97" t="s">
        <v>51</v>
      </c>
      <c r="G510" s="97"/>
      <c r="H510" s="97"/>
      <c r="I510" s="97"/>
      <c r="J510" s="97"/>
      <c r="K510" s="20" t="s">
        <v>21</v>
      </c>
      <c r="L510" s="20" t="s">
        <v>22</v>
      </c>
      <c r="M510" s="98" t="s">
        <v>20</v>
      </c>
      <c r="N510" s="98"/>
      <c r="O510" s="100"/>
    </row>
    <row r="511" spans="1:15" ht="77.25">
      <c r="A511" s="17" t="e">
        <f>#N/A</f>
        <v>#N/A</v>
      </c>
      <c r="B511" s="17" t="e">
        <f>#N/A</f>
        <v>#N/A</v>
      </c>
      <c r="C511" s="17" t="e">
        <f>#N/A</f>
        <v>#N/A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0"/>
    </row>
    <row r="512" spans="1:15" ht="26.25">
      <c r="A512" s="17" t="e">
        <f>#N/A</f>
        <v>#N/A</v>
      </c>
      <c r="B512" s="17" t="e">
        <f>#N/A</f>
        <v>#N/A</v>
      </c>
      <c r="C512" s="17" t="e">
        <f>#N/A</f>
        <v>#N/A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9">
        <f>(K512+K513+K514+K515+K516)/5</f>
        <v>1.0122596153846153</v>
      </c>
      <c r="M512" s="20"/>
      <c r="N512" s="19" t="s">
        <v>35</v>
      </c>
      <c r="O512" s="100"/>
    </row>
    <row r="513" spans="1:15" ht="26.25">
      <c r="A513" s="17" t="e">
        <f>#N/A</f>
        <v>#N/A</v>
      </c>
      <c r="B513" s="17" t="e">
        <f>#N/A</f>
        <v>#N/A</v>
      </c>
      <c r="C513" s="17" t="e">
        <f>#N/A</f>
        <v>#N/A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0"/>
      <c r="M513" s="20"/>
      <c r="N513" s="19" t="s">
        <v>79</v>
      </c>
      <c r="O513" s="100"/>
    </row>
    <row r="514" spans="1:15" ht="15.75">
      <c r="A514" s="17" t="e">
        <f>#N/A</f>
        <v>#N/A</v>
      </c>
      <c r="B514" s="17" t="e">
        <f>#N/A</f>
        <v>#N/A</v>
      </c>
      <c r="C514" s="17" t="e">
        <f>#N/A</f>
        <v>#N/A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0"/>
      <c r="M514" s="20"/>
      <c r="N514" s="20" t="s">
        <v>79</v>
      </c>
      <c r="O514" s="100"/>
    </row>
    <row r="515" spans="1:15" ht="26.25">
      <c r="A515" s="17" t="e">
        <f>#N/A</f>
        <v>#N/A</v>
      </c>
      <c r="B515" s="17" t="e">
        <f>#N/A</f>
        <v>#N/A</v>
      </c>
      <c r="C515" s="17" t="e">
        <f>#N/A</f>
        <v>#N/A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0"/>
      <c r="M515" s="20"/>
      <c r="N515" s="19" t="s">
        <v>35</v>
      </c>
      <c r="O515" s="100"/>
    </row>
    <row r="516" spans="1:15" ht="26.25">
      <c r="A516" s="17" t="e">
        <f>#N/A</f>
        <v>#N/A</v>
      </c>
      <c r="B516" s="17" t="e">
        <f>#N/A</f>
        <v>#N/A</v>
      </c>
      <c r="C516" s="17" t="e">
        <f>#N/A</f>
        <v>#N/A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01"/>
      <c r="M516" s="19" t="s">
        <v>77</v>
      </c>
      <c r="N516" s="19" t="s">
        <v>35</v>
      </c>
      <c r="O516" s="101"/>
    </row>
    <row r="517" spans="1:15" ht="15.75">
      <c r="A517" s="17" t="e">
        <f>#N/A</f>
        <v>#N/A</v>
      </c>
      <c r="B517" s="17" t="e">
        <f>#N/A</f>
        <v>#N/A</v>
      </c>
      <c r="C517" s="17" t="e">
        <f>#N/A</f>
        <v>#N/A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6.5">
      <c r="A518" s="17" t="e">
        <f>#N/A</f>
        <v>#N/A</v>
      </c>
      <c r="B518" s="17" t="e">
        <f>#N/A</f>
        <v>#N/A</v>
      </c>
      <c r="C518" s="17" t="e">
        <f>#N/A</f>
        <v>#N/A</v>
      </c>
      <c r="F518" s="94" t="s">
        <v>300</v>
      </c>
      <c r="G518" s="95"/>
      <c r="H518" s="95"/>
      <c r="I518" s="95"/>
      <c r="J518" s="95"/>
      <c r="K518" s="95"/>
      <c r="L518" s="95"/>
      <c r="M518" s="95"/>
      <c r="N518" s="95"/>
      <c r="O518" s="96"/>
    </row>
    <row r="519" spans="1:15" ht="16.5">
      <c r="A519" s="17" t="e">
        <f>#N/A</f>
        <v>#N/A</v>
      </c>
      <c r="B519" s="17" t="e">
        <f>#N/A</f>
        <v>#N/A</v>
      </c>
      <c r="C519" s="17" t="e">
        <f>#N/A</f>
        <v>#N/A</v>
      </c>
      <c r="F519" s="94" t="s">
        <v>24</v>
      </c>
      <c r="G519" s="95"/>
      <c r="H519" s="95"/>
      <c r="I519" s="95"/>
      <c r="J519" s="95"/>
      <c r="K519" s="95"/>
      <c r="L519" s="95"/>
      <c r="M519" s="95"/>
      <c r="N519" s="95"/>
      <c r="O519" s="96"/>
    </row>
    <row r="520" spans="1:15" ht="16.5">
      <c r="A520" s="17" t="e">
        <f>#N/A</f>
        <v>#N/A</v>
      </c>
      <c r="B520" s="17" t="e">
        <f>#N/A</f>
        <v>#N/A</v>
      </c>
      <c r="C520" s="17" t="e">
        <f>#N/A</f>
        <v>#N/A</v>
      </c>
      <c r="F520" s="97" t="s">
        <v>25</v>
      </c>
      <c r="G520" s="97"/>
      <c r="H520" s="97"/>
      <c r="I520" s="97"/>
      <c r="J520" s="97"/>
      <c r="K520" s="19" t="s">
        <v>18</v>
      </c>
      <c r="L520" s="19" t="s">
        <v>19</v>
      </c>
      <c r="M520" s="97" t="s">
        <v>20</v>
      </c>
      <c r="N520" s="97"/>
      <c r="O520" s="19"/>
    </row>
    <row r="521" spans="1:15" ht="90">
      <c r="A521" s="17" t="e">
        <f>#N/A</f>
        <v>#N/A</v>
      </c>
      <c r="B521" s="17" t="e">
        <f>#N/A</f>
        <v>#N/A</v>
      </c>
      <c r="C521" s="17" t="e">
        <f>#N/A</f>
        <v>#N/A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9">
        <f>(K521+K522+K523+K524+K525+K526)/6</f>
        <v>0.9652146464646464</v>
      </c>
      <c r="M521" s="30"/>
      <c r="N521" s="19" t="s">
        <v>30</v>
      </c>
      <c r="O521" s="99">
        <f>(L521+L529)/2</f>
        <v>0.9721906565656565</v>
      </c>
    </row>
    <row r="522" spans="1:15" ht="90">
      <c r="A522" s="17" t="e">
        <f>#N/A</f>
        <v>#N/A</v>
      </c>
      <c r="B522" s="17" t="e">
        <f>#N/A</f>
        <v>#N/A</v>
      </c>
      <c r="C522" s="17" t="e">
        <f>#N/A</f>
        <v>#N/A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0.8958333333333334</v>
      </c>
      <c r="L522" s="100"/>
      <c r="M522" s="36" t="s">
        <v>303</v>
      </c>
      <c r="N522" s="19" t="s">
        <v>35</v>
      </c>
      <c r="O522" s="100"/>
    </row>
    <row r="523" spans="1:15" ht="128.25">
      <c r="A523" s="17" t="e">
        <f>#N/A</f>
        <v>#N/A</v>
      </c>
      <c r="B523" s="17" t="e">
        <f>#N/A</f>
        <v>#N/A</v>
      </c>
      <c r="C523" s="17" t="e">
        <f>#N/A</f>
        <v>#N/A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0"/>
      <c r="M523" s="20"/>
      <c r="N523" s="19" t="s">
        <v>35</v>
      </c>
      <c r="O523" s="100"/>
    </row>
    <row r="524" spans="1:15" ht="115.5">
      <c r="A524" s="17" t="e">
        <f>#N/A</f>
        <v>#N/A</v>
      </c>
      <c r="B524" s="17" t="e">
        <f>#N/A</f>
        <v>#N/A</v>
      </c>
      <c r="C524" s="17" t="e">
        <f>#N/A</f>
        <v>#N/A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0"/>
      <c r="M524" s="20"/>
      <c r="N524" s="19" t="s">
        <v>35</v>
      </c>
      <c r="O524" s="100"/>
    </row>
    <row r="525" spans="1:15" ht="77.25">
      <c r="A525" s="17" t="e">
        <f>#N/A</f>
        <v>#N/A</v>
      </c>
      <c r="B525" s="17" t="e">
        <f>#N/A</f>
        <v>#N/A</v>
      </c>
      <c r="C525" s="17" t="e">
        <f>#N/A</f>
        <v>#N/A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0"/>
      <c r="M525" s="20"/>
      <c r="N525" s="19" t="s">
        <v>35</v>
      </c>
      <c r="O525" s="100"/>
    </row>
    <row r="526" spans="1:15" ht="128.25">
      <c r="A526" s="17" t="e">
        <f>#N/A</f>
        <v>#N/A</v>
      </c>
      <c r="B526" s="17" t="e">
        <f>#N/A</f>
        <v>#N/A</v>
      </c>
      <c r="C526" s="17" t="e">
        <f>#N/A</f>
        <v>#N/A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01"/>
      <c r="M526" s="20"/>
      <c r="N526" s="19" t="s">
        <v>30</v>
      </c>
      <c r="O526" s="100"/>
    </row>
    <row r="527" spans="1:15" ht="16.5">
      <c r="A527" s="17" t="e">
        <f>#N/A</f>
        <v>#N/A</v>
      </c>
      <c r="B527" s="17" t="e">
        <f>#N/A</f>
        <v>#N/A</v>
      </c>
      <c r="C527" s="17" t="e">
        <f>#N/A</f>
        <v>#N/A</v>
      </c>
      <c r="F527" s="97" t="s">
        <v>51</v>
      </c>
      <c r="G527" s="97"/>
      <c r="H527" s="97"/>
      <c r="I527" s="97"/>
      <c r="J527" s="97"/>
      <c r="K527" s="20" t="s">
        <v>21</v>
      </c>
      <c r="L527" s="20" t="s">
        <v>22</v>
      </c>
      <c r="M527" s="98" t="s">
        <v>20</v>
      </c>
      <c r="N527" s="98"/>
      <c r="O527" s="100"/>
    </row>
    <row r="528" spans="1:15" ht="77.25">
      <c r="A528" s="17" t="e">
        <f>#N/A</f>
        <v>#N/A</v>
      </c>
      <c r="B528" s="17" t="e">
        <f>#N/A</f>
        <v>#N/A</v>
      </c>
      <c r="C528" s="17" t="e">
        <f>#N/A</f>
        <v>#N/A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0"/>
    </row>
    <row r="529" spans="1:15" ht="26.25">
      <c r="A529" s="17" t="e">
        <f>#N/A</f>
        <v>#N/A</v>
      </c>
      <c r="B529" s="17" t="e">
        <f>#N/A</f>
        <v>#N/A</v>
      </c>
      <c r="C529" s="17" t="e">
        <f>#N/A</f>
        <v>#N/A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9">
        <f>(K529+K530+K531+K532+K533)/5</f>
        <v>0.9791666666666666</v>
      </c>
      <c r="M529" s="20"/>
      <c r="N529" s="19" t="s">
        <v>35</v>
      </c>
      <c r="O529" s="100"/>
    </row>
    <row r="530" spans="1:15" ht="26.25">
      <c r="A530" s="17" t="e">
        <f>#N/A</f>
        <v>#N/A</v>
      </c>
      <c r="B530" s="17" t="e">
        <f>#N/A</f>
        <v>#N/A</v>
      </c>
      <c r="C530" s="17" t="e">
        <f>#N/A</f>
        <v>#N/A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0"/>
      <c r="M530" s="20"/>
      <c r="N530" s="19" t="s">
        <v>79</v>
      </c>
      <c r="O530" s="100"/>
    </row>
    <row r="531" spans="1:15" ht="15.75">
      <c r="A531" s="17" t="e">
        <f>#N/A</f>
        <v>#N/A</v>
      </c>
      <c r="B531" s="17" t="e">
        <f>#N/A</f>
        <v>#N/A</v>
      </c>
      <c r="C531" s="17" t="e">
        <f>#N/A</f>
        <v>#N/A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0"/>
      <c r="M531" s="20"/>
      <c r="N531" s="20" t="s">
        <v>79</v>
      </c>
      <c r="O531" s="100"/>
    </row>
    <row r="532" spans="1:15" ht="26.25">
      <c r="A532" s="17" t="e">
        <f>#N/A</f>
        <v>#N/A</v>
      </c>
      <c r="B532" s="17" t="e">
        <f>#N/A</f>
        <v>#N/A</v>
      </c>
      <c r="C532" s="17" t="e">
        <f>#N/A</f>
        <v>#N/A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0"/>
      <c r="M532" s="20"/>
      <c r="N532" s="19" t="s">
        <v>35</v>
      </c>
      <c r="O532" s="100"/>
    </row>
    <row r="533" spans="1:15" ht="90">
      <c r="A533" s="17" t="e">
        <f>#N/A</f>
        <v>#N/A</v>
      </c>
      <c r="B533" s="17" t="e">
        <f>#N/A</f>
        <v>#N/A</v>
      </c>
      <c r="C533" s="17" t="e">
        <f>#N/A</f>
        <v>#N/A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0.8958333333333334</v>
      </c>
      <c r="L533" s="101"/>
      <c r="M533" s="36" t="s">
        <v>309</v>
      </c>
      <c r="N533" s="19" t="s">
        <v>35</v>
      </c>
      <c r="O533" s="101"/>
    </row>
    <row r="534" spans="1:15" ht="15.75">
      <c r="A534" s="17" t="e">
        <f>#N/A</f>
        <v>#N/A</v>
      </c>
      <c r="B534" s="17" t="e">
        <f>#N/A</f>
        <v>#N/A</v>
      </c>
      <c r="C534" s="17" t="e">
        <f>#N/A</f>
        <v>#N/A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6.5">
      <c r="A535" s="17" t="e">
        <f>#N/A</f>
        <v>#N/A</v>
      </c>
      <c r="B535" s="17" t="e">
        <f>#N/A</f>
        <v>#N/A</v>
      </c>
      <c r="C535" s="17" t="e">
        <f>#N/A</f>
        <v>#N/A</v>
      </c>
      <c r="F535" s="94" t="s">
        <v>310</v>
      </c>
      <c r="G535" s="95"/>
      <c r="H535" s="95"/>
      <c r="I535" s="95"/>
      <c r="J535" s="95"/>
      <c r="K535" s="95"/>
      <c r="L535" s="95"/>
      <c r="M535" s="95"/>
      <c r="N535" s="95"/>
      <c r="O535" s="96"/>
    </row>
    <row r="536" spans="1:15" ht="16.5">
      <c r="A536" s="17" t="e">
        <f>#N/A</f>
        <v>#N/A</v>
      </c>
      <c r="B536" s="17" t="e">
        <f>#N/A</f>
        <v>#N/A</v>
      </c>
      <c r="C536" s="17" t="e">
        <f>#N/A</f>
        <v>#N/A</v>
      </c>
      <c r="F536" s="94" t="s">
        <v>24</v>
      </c>
      <c r="G536" s="95"/>
      <c r="H536" s="95"/>
      <c r="I536" s="95"/>
      <c r="J536" s="95"/>
      <c r="K536" s="95"/>
      <c r="L536" s="95"/>
      <c r="M536" s="95"/>
      <c r="N536" s="95"/>
      <c r="O536" s="96"/>
    </row>
    <row r="537" spans="1:15" ht="16.5">
      <c r="A537" s="17" t="e">
        <f>#N/A</f>
        <v>#N/A</v>
      </c>
      <c r="B537" s="17" t="e">
        <f>#N/A</f>
        <v>#N/A</v>
      </c>
      <c r="C537" s="17" t="e">
        <f>#N/A</f>
        <v>#N/A</v>
      </c>
      <c r="F537" s="97" t="s">
        <v>25</v>
      </c>
      <c r="G537" s="97"/>
      <c r="H537" s="97"/>
      <c r="I537" s="97"/>
      <c r="J537" s="97"/>
      <c r="K537" s="19" t="s">
        <v>18</v>
      </c>
      <c r="L537" s="19" t="s">
        <v>19</v>
      </c>
      <c r="M537" s="97" t="s">
        <v>20</v>
      </c>
      <c r="N537" s="97"/>
      <c r="O537" s="19"/>
    </row>
    <row r="538" spans="1:15" ht="90">
      <c r="A538" s="17" t="e">
        <f>#N/A</f>
        <v>#N/A</v>
      </c>
      <c r="B538" s="17" t="e">
        <f>#N/A</f>
        <v>#N/A</v>
      </c>
      <c r="C538" s="17" t="e">
        <f>#N/A</f>
        <v>#N/A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9">
        <f>(K538+K539+K540+K541+K542+K543)/6</f>
        <v>1</v>
      </c>
      <c r="M538" s="19"/>
      <c r="N538" s="19" t="s">
        <v>30</v>
      </c>
      <c r="O538" s="99">
        <f>(L538+L546)/2</f>
        <v>1</v>
      </c>
    </row>
    <row r="539" spans="1:15" ht="51.75">
      <c r="A539" s="17" t="e">
        <f>#N/A</f>
        <v>#N/A</v>
      </c>
      <c r="B539" s="17" t="e">
        <f>#N/A</f>
        <v>#N/A</v>
      </c>
      <c r="C539" s="17" t="e">
        <f>#N/A</f>
        <v>#N/A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0"/>
      <c r="M539" s="20"/>
      <c r="N539" s="19" t="s">
        <v>35</v>
      </c>
      <c r="O539" s="100"/>
    </row>
    <row r="540" spans="1:15" ht="115.5">
      <c r="A540" s="17" t="e">
        <f>#N/A</f>
        <v>#N/A</v>
      </c>
      <c r="B540" s="17" t="e">
        <f>#N/A</f>
        <v>#N/A</v>
      </c>
      <c r="C540" s="17" t="e">
        <f>#N/A</f>
        <v>#N/A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0"/>
      <c r="M540" s="20"/>
      <c r="N540" s="19" t="s">
        <v>35</v>
      </c>
      <c r="O540" s="100"/>
    </row>
    <row r="541" spans="1:15" ht="115.5">
      <c r="A541" s="17" t="e">
        <f>#N/A</f>
        <v>#N/A</v>
      </c>
      <c r="B541" s="17" t="e">
        <f>#N/A</f>
        <v>#N/A</v>
      </c>
      <c r="C541" s="17" t="e">
        <f>#N/A</f>
        <v>#N/A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0"/>
      <c r="M541" s="20"/>
      <c r="N541" s="19" t="s">
        <v>35</v>
      </c>
      <c r="O541" s="100"/>
    </row>
    <row r="542" spans="1:15" ht="77.25">
      <c r="A542" s="17" t="e">
        <f>#N/A</f>
        <v>#N/A</v>
      </c>
      <c r="B542" s="17" t="e">
        <f>#N/A</f>
        <v>#N/A</v>
      </c>
      <c r="C542" s="17" t="e">
        <f>#N/A</f>
        <v>#N/A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0"/>
      <c r="M542" s="20"/>
      <c r="N542" s="19" t="s">
        <v>35</v>
      </c>
      <c r="O542" s="100"/>
    </row>
    <row r="543" spans="1:15" ht="128.25">
      <c r="A543" s="17" t="e">
        <f>#N/A</f>
        <v>#N/A</v>
      </c>
      <c r="B543" s="17" t="e">
        <f>#N/A</f>
        <v>#N/A</v>
      </c>
      <c r="C543" s="17" t="e">
        <f>#N/A</f>
        <v>#N/A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01"/>
      <c r="M543" s="20"/>
      <c r="N543" s="19" t="s">
        <v>30</v>
      </c>
      <c r="O543" s="100"/>
    </row>
    <row r="544" spans="1:15" ht="16.5">
      <c r="A544" s="17" t="e">
        <f>#N/A</f>
        <v>#N/A</v>
      </c>
      <c r="B544" s="17" t="e">
        <f>#N/A</f>
        <v>#N/A</v>
      </c>
      <c r="C544" s="17" t="e">
        <f>#N/A</f>
        <v>#N/A</v>
      </c>
      <c r="F544" s="97" t="s">
        <v>51</v>
      </c>
      <c r="G544" s="97"/>
      <c r="H544" s="97"/>
      <c r="I544" s="97"/>
      <c r="J544" s="97"/>
      <c r="K544" s="20" t="s">
        <v>21</v>
      </c>
      <c r="L544" s="20" t="s">
        <v>22</v>
      </c>
      <c r="M544" s="98" t="s">
        <v>20</v>
      </c>
      <c r="N544" s="98"/>
      <c r="O544" s="100"/>
    </row>
    <row r="545" spans="1:15" ht="77.25">
      <c r="A545" s="17" t="e">
        <f>#N/A</f>
        <v>#N/A</v>
      </c>
      <c r="B545" s="17" t="e">
        <f>#N/A</f>
        <v>#N/A</v>
      </c>
      <c r="C545" s="17" t="e">
        <f>#N/A</f>
        <v>#N/A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0"/>
    </row>
    <row r="546" spans="1:15" ht="26.25">
      <c r="A546" s="17" t="e">
        <f>#N/A</f>
        <v>#N/A</v>
      </c>
      <c r="B546" s="17" t="e">
        <f>#N/A</f>
        <v>#N/A</v>
      </c>
      <c r="C546" s="17" t="e">
        <f>#N/A</f>
        <v>#N/A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9">
        <f>(K546+K547+K548+K549+K550)/5</f>
        <v>1</v>
      </c>
      <c r="M546" s="20"/>
      <c r="N546" s="19" t="s">
        <v>35</v>
      </c>
      <c r="O546" s="100"/>
    </row>
    <row r="547" spans="1:15" ht="26.25">
      <c r="A547" s="17" t="e">
        <f>#N/A</f>
        <v>#N/A</v>
      </c>
      <c r="B547" s="17" t="e">
        <f>#N/A</f>
        <v>#N/A</v>
      </c>
      <c r="C547" s="17" t="e">
        <f>#N/A</f>
        <v>#N/A</v>
      </c>
      <c r="F547" s="23" t="s">
        <v>56</v>
      </c>
      <c r="G547" s="19" t="s">
        <v>57</v>
      </c>
      <c r="H547" s="20" t="s">
        <v>58</v>
      </c>
      <c r="I547" s="25">
        <v>16878.85</v>
      </c>
      <c r="J547" s="25">
        <v>16878.85</v>
      </c>
      <c r="K547" s="32">
        <f>J547/I547</f>
        <v>1</v>
      </c>
      <c r="L547" s="100"/>
      <c r="M547" s="20"/>
      <c r="N547" s="19" t="s">
        <v>79</v>
      </c>
      <c r="O547" s="100"/>
    </row>
    <row r="548" spans="1:15" ht="15.75">
      <c r="A548" s="17" t="e">
        <f>#N/A</f>
        <v>#N/A</v>
      </c>
      <c r="B548" s="17" t="e">
        <f>#N/A</f>
        <v>#N/A</v>
      </c>
      <c r="C548" s="17" t="e">
        <f>#N/A</f>
        <v>#N/A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0"/>
      <c r="M548" s="20"/>
      <c r="N548" s="20" t="s">
        <v>79</v>
      </c>
      <c r="O548" s="100"/>
    </row>
    <row r="549" spans="1:15" ht="26.25">
      <c r="A549" s="17" t="e">
        <f>#N/A</f>
        <v>#N/A</v>
      </c>
      <c r="B549" s="17" t="e">
        <f>#N/A</f>
        <v>#N/A</v>
      </c>
      <c r="C549" s="17" t="e">
        <f>#N/A</f>
        <v>#N/A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0"/>
      <c r="M549" s="20"/>
      <c r="N549" s="19" t="s">
        <v>35</v>
      </c>
      <c r="O549" s="100"/>
    </row>
    <row r="550" spans="1:15" ht="26.25">
      <c r="A550" s="17" t="e">
        <f>#N/A</f>
        <v>#N/A</v>
      </c>
      <c r="B550" s="17" t="e">
        <f>#N/A</f>
        <v>#N/A</v>
      </c>
      <c r="C550" s="17" t="e">
        <f>#N/A</f>
        <v>#N/A</v>
      </c>
      <c r="F550" s="23" t="s">
        <v>66</v>
      </c>
      <c r="G550" s="19" t="s">
        <v>67</v>
      </c>
      <c r="H550" s="20" t="s">
        <v>68</v>
      </c>
      <c r="I550" s="20">
        <v>150.8</v>
      </c>
      <c r="J550" s="20">
        <v>150.8</v>
      </c>
      <c r="K550" s="32">
        <f>J550/I550</f>
        <v>1</v>
      </c>
      <c r="L550" s="101"/>
      <c r="M550" s="20"/>
      <c r="N550" s="19" t="s">
        <v>35</v>
      </c>
      <c r="O550" s="101"/>
    </row>
    <row r="551" spans="1:15" ht="15.75">
      <c r="A551" s="17" t="e">
        <f>#N/A</f>
        <v>#N/A</v>
      </c>
      <c r="B551" s="17" t="e">
        <f>#N/A</f>
        <v>#N/A</v>
      </c>
      <c r="C551" s="17" t="e">
        <f>#N/A</f>
        <v>#N/A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6.5">
      <c r="A552" s="17" t="e">
        <f>#N/A</f>
        <v>#N/A</v>
      </c>
      <c r="B552" s="17" t="e">
        <f>#N/A</f>
        <v>#N/A</v>
      </c>
      <c r="C552" s="17" t="e">
        <f>#N/A</f>
        <v>#N/A</v>
      </c>
      <c r="F552" s="94" t="s">
        <v>318</v>
      </c>
      <c r="G552" s="95"/>
      <c r="H552" s="95"/>
      <c r="I552" s="95"/>
      <c r="J552" s="95"/>
      <c r="K552" s="95"/>
      <c r="L552" s="95"/>
      <c r="M552" s="95"/>
      <c r="N552" s="95"/>
      <c r="O552" s="96"/>
    </row>
    <row r="553" spans="1:15" ht="16.5">
      <c r="A553" s="17" t="e">
        <f>#N/A</f>
        <v>#N/A</v>
      </c>
      <c r="B553" s="17" t="e">
        <f>#N/A</f>
        <v>#N/A</v>
      </c>
      <c r="C553" s="17" t="e">
        <f>#N/A</f>
        <v>#N/A</v>
      </c>
      <c r="F553" s="94" t="s">
        <v>24</v>
      </c>
      <c r="G553" s="95"/>
      <c r="H553" s="95"/>
      <c r="I553" s="95"/>
      <c r="J553" s="95"/>
      <c r="K553" s="95"/>
      <c r="L553" s="95"/>
      <c r="M553" s="95"/>
      <c r="N553" s="95"/>
      <c r="O553" s="96"/>
    </row>
    <row r="554" spans="1:15" ht="16.5">
      <c r="A554" s="17" t="e">
        <f>#N/A</f>
        <v>#N/A</v>
      </c>
      <c r="B554" s="17" t="e">
        <f>#N/A</f>
        <v>#N/A</v>
      </c>
      <c r="C554" s="17" t="e">
        <f>#N/A</f>
        <v>#N/A</v>
      </c>
      <c r="F554" s="97" t="s">
        <v>25</v>
      </c>
      <c r="G554" s="97"/>
      <c r="H554" s="97"/>
      <c r="I554" s="97"/>
      <c r="J554" s="97"/>
      <c r="K554" s="19" t="s">
        <v>18</v>
      </c>
      <c r="L554" s="19" t="s">
        <v>19</v>
      </c>
      <c r="M554" s="97" t="s">
        <v>20</v>
      </c>
      <c r="N554" s="97"/>
      <c r="O554" s="19"/>
    </row>
    <row r="555" spans="1:15" ht="90">
      <c r="A555" s="17" t="e">
        <f>#N/A</f>
        <v>#N/A</v>
      </c>
      <c r="B555" s="17" t="e">
        <f>#N/A</f>
        <v>#N/A</v>
      </c>
      <c r="C555" s="17" t="e">
        <f>#N/A</f>
        <v>#N/A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9">
        <f>(K555+K556+K557+K558+K559+K560)/6</f>
        <v>2.020995670995671</v>
      </c>
      <c r="M555" s="19" t="s">
        <v>29</v>
      </c>
      <c r="N555" s="19" t="s">
        <v>30</v>
      </c>
      <c r="O555" s="99">
        <f>(L555+L563)/2</f>
        <v>1.5176406926406927</v>
      </c>
    </row>
    <row r="556" spans="1:15" ht="51.75">
      <c r="A556" s="17" t="e">
        <f>#N/A</f>
        <v>#N/A</v>
      </c>
      <c r="B556" s="17" t="e">
        <f>#N/A</f>
        <v>#N/A</v>
      </c>
      <c r="C556" s="17" t="e">
        <f>#N/A</f>
        <v>#N/A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0"/>
      <c r="M556" s="20" t="s">
        <v>72</v>
      </c>
      <c r="N556" s="19" t="s">
        <v>35</v>
      </c>
      <c r="O556" s="100"/>
    </row>
    <row r="557" spans="1:15" ht="115.5">
      <c r="A557" s="17" t="e">
        <f>#N/A</f>
        <v>#N/A</v>
      </c>
      <c r="B557" s="17" t="e">
        <f>#N/A</f>
        <v>#N/A</v>
      </c>
      <c r="C557" s="17" t="e">
        <f>#N/A</f>
        <v>#N/A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0"/>
      <c r="M557" s="20"/>
      <c r="N557" s="19" t="s">
        <v>35</v>
      </c>
      <c r="O557" s="100"/>
    </row>
    <row r="558" spans="1:15" ht="115.5">
      <c r="A558" s="17" t="e">
        <f>#N/A</f>
        <v>#N/A</v>
      </c>
      <c r="B558" s="17" t="e">
        <f>#N/A</f>
        <v>#N/A</v>
      </c>
      <c r="C558" s="17" t="e">
        <f>#N/A</f>
        <v>#N/A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0"/>
      <c r="M558" s="20"/>
      <c r="N558" s="19" t="s">
        <v>35</v>
      </c>
      <c r="O558" s="100"/>
    </row>
    <row r="559" spans="1:15" ht="77.25">
      <c r="A559" s="17" t="e">
        <f>#N/A</f>
        <v>#N/A</v>
      </c>
      <c r="B559" s="17" t="e">
        <f>#N/A</f>
        <v>#N/A</v>
      </c>
      <c r="C559" s="17" t="e">
        <f>#N/A</f>
        <v>#N/A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0"/>
      <c r="M559" s="19" t="s">
        <v>77</v>
      </c>
      <c r="N559" s="19" t="s">
        <v>35</v>
      </c>
      <c r="O559" s="100"/>
    </row>
    <row r="560" spans="1:15" ht="128.25">
      <c r="A560" s="17" t="e">
        <f>#N/A</f>
        <v>#N/A</v>
      </c>
      <c r="B560" s="17" t="e">
        <f>#N/A</f>
        <v>#N/A</v>
      </c>
      <c r="C560" s="17" t="e">
        <f>#N/A</f>
        <v>#N/A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01"/>
      <c r="M560" s="19" t="s">
        <v>50</v>
      </c>
      <c r="N560" s="19" t="s">
        <v>30</v>
      </c>
      <c r="O560" s="100"/>
    </row>
    <row r="561" spans="1:15" ht="16.5">
      <c r="A561" s="17" t="e">
        <f>#N/A</f>
        <v>#N/A</v>
      </c>
      <c r="B561" s="17" t="e">
        <f>#N/A</f>
        <v>#N/A</v>
      </c>
      <c r="C561" s="17" t="e">
        <f>#N/A</f>
        <v>#N/A</v>
      </c>
      <c r="F561" s="97" t="s">
        <v>51</v>
      </c>
      <c r="G561" s="97"/>
      <c r="H561" s="97"/>
      <c r="I561" s="97"/>
      <c r="J561" s="97"/>
      <c r="K561" s="20" t="s">
        <v>21</v>
      </c>
      <c r="L561" s="20" t="s">
        <v>22</v>
      </c>
      <c r="M561" s="98" t="s">
        <v>20</v>
      </c>
      <c r="N561" s="98"/>
      <c r="O561" s="100"/>
    </row>
    <row r="562" spans="1:15" ht="77.25">
      <c r="A562" s="17" t="e">
        <f>#N/A</f>
        <v>#N/A</v>
      </c>
      <c r="B562" s="17" t="e">
        <f>#N/A</f>
        <v>#N/A</v>
      </c>
      <c r="C562" s="17" t="e">
        <f>#N/A</f>
        <v>#N/A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0"/>
    </row>
    <row r="563" spans="1:15" ht="26.25">
      <c r="A563" s="17" t="e">
        <f>#N/A</f>
        <v>#N/A</v>
      </c>
      <c r="B563" s="17" t="e">
        <f>#N/A</f>
        <v>#N/A</v>
      </c>
      <c r="C563" s="17" t="e">
        <f>#N/A</f>
        <v>#N/A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9">
        <f>(K563+K564+K565+K566+K567)/5</f>
        <v>1.0142857142857142</v>
      </c>
      <c r="M563" s="20"/>
      <c r="N563" s="19" t="s">
        <v>35</v>
      </c>
      <c r="O563" s="100"/>
    </row>
    <row r="564" spans="1:15" ht="26.25">
      <c r="A564" s="17" t="e">
        <f>#N/A</f>
        <v>#N/A</v>
      </c>
      <c r="B564" s="17" t="e">
        <f>#N/A</f>
        <v>#N/A</v>
      </c>
      <c r="C564" s="17" t="e">
        <f>#N/A</f>
        <v>#N/A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0"/>
      <c r="M564" s="20"/>
      <c r="N564" s="19" t="s">
        <v>79</v>
      </c>
      <c r="O564" s="100"/>
    </row>
    <row r="565" spans="1:15" ht="15.75">
      <c r="A565" s="17" t="e">
        <f>#N/A</f>
        <v>#N/A</v>
      </c>
      <c r="B565" s="17" t="e">
        <f>#N/A</f>
        <v>#N/A</v>
      </c>
      <c r="C565" s="17" t="e">
        <f>#N/A</f>
        <v>#N/A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0"/>
      <c r="M565" s="20"/>
      <c r="N565" s="20" t="s">
        <v>79</v>
      </c>
      <c r="O565" s="100"/>
    </row>
    <row r="566" spans="1:15" ht="26.25">
      <c r="A566" s="17" t="e">
        <f>#N/A</f>
        <v>#N/A</v>
      </c>
      <c r="B566" s="17" t="e">
        <f>#N/A</f>
        <v>#N/A</v>
      </c>
      <c r="C566" s="17" t="e">
        <f>#N/A</f>
        <v>#N/A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0"/>
      <c r="M566" s="20"/>
      <c r="N566" s="19" t="s">
        <v>35</v>
      </c>
      <c r="O566" s="100"/>
    </row>
    <row r="567" spans="1:15" ht="26.25">
      <c r="A567" s="17" t="e">
        <f>#N/A</f>
        <v>#N/A</v>
      </c>
      <c r="B567" s="17" t="e">
        <f>#N/A</f>
        <v>#N/A</v>
      </c>
      <c r="C567" s="17" t="e">
        <f>#N/A</f>
        <v>#N/A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01"/>
      <c r="M567" s="19" t="s">
        <v>77</v>
      </c>
      <c r="N567" s="19" t="s">
        <v>35</v>
      </c>
      <c r="O567" s="101"/>
    </row>
    <row r="568" spans="1:15" ht="15.75">
      <c r="A568" s="17" t="e">
        <f>#N/A</f>
        <v>#N/A</v>
      </c>
      <c r="B568" s="17" t="e">
        <f>#N/A</f>
        <v>#N/A</v>
      </c>
      <c r="C568" s="17" t="e">
        <f>#N/A</f>
        <v>#N/A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6.5">
      <c r="A569" s="17" t="e">
        <f>#N/A</f>
        <v>#N/A</v>
      </c>
      <c r="B569" s="17" t="e">
        <f>#N/A</f>
        <v>#N/A</v>
      </c>
      <c r="C569" s="17" t="e">
        <f>#N/A</f>
        <v>#N/A</v>
      </c>
      <c r="F569" s="94" t="s">
        <v>325</v>
      </c>
      <c r="G569" s="95"/>
      <c r="H569" s="95"/>
      <c r="I569" s="95"/>
      <c r="J569" s="95"/>
      <c r="K569" s="95"/>
      <c r="L569" s="95"/>
      <c r="M569" s="95"/>
      <c r="N569" s="95"/>
      <c r="O569" s="96"/>
    </row>
    <row r="570" spans="1:15" ht="16.5">
      <c r="A570" s="17" t="e">
        <f>#N/A</f>
        <v>#N/A</v>
      </c>
      <c r="B570" s="17" t="e">
        <f>#N/A</f>
        <v>#N/A</v>
      </c>
      <c r="C570" s="17" t="e">
        <f>#N/A</f>
        <v>#N/A</v>
      </c>
      <c r="F570" s="94" t="s">
        <v>24</v>
      </c>
      <c r="G570" s="95"/>
      <c r="H570" s="95"/>
      <c r="I570" s="95"/>
      <c r="J570" s="95"/>
      <c r="K570" s="95"/>
      <c r="L570" s="95"/>
      <c r="M570" s="95"/>
      <c r="N570" s="95"/>
      <c r="O570" s="96"/>
    </row>
    <row r="571" spans="1:15" ht="16.5">
      <c r="A571" s="17" t="e">
        <f>#N/A</f>
        <v>#N/A</v>
      </c>
      <c r="B571" s="17" t="e">
        <f>#N/A</f>
        <v>#N/A</v>
      </c>
      <c r="C571" s="17" t="e">
        <f>#N/A</f>
        <v>#N/A</v>
      </c>
      <c r="F571" s="97" t="s">
        <v>25</v>
      </c>
      <c r="G571" s="97"/>
      <c r="H571" s="97"/>
      <c r="I571" s="97"/>
      <c r="J571" s="97"/>
      <c r="K571" s="19" t="s">
        <v>18</v>
      </c>
      <c r="L571" s="19" t="s">
        <v>19</v>
      </c>
      <c r="M571" s="97" t="s">
        <v>20</v>
      </c>
      <c r="N571" s="97"/>
      <c r="O571" s="19"/>
    </row>
    <row r="572" spans="1:15" ht="90">
      <c r="A572" s="17" t="e">
        <f>#N/A</f>
        <v>#N/A</v>
      </c>
      <c r="B572" s="17" t="e">
        <f>#N/A</f>
        <v>#N/A</v>
      </c>
      <c r="C572" s="17" t="e">
        <f>#N/A</f>
        <v>#N/A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9">
        <f>(K572+K573+K574+K575+K576+K577)/6</f>
        <v>2.1666666666666665</v>
      </c>
      <c r="M572" s="19" t="s">
        <v>29</v>
      </c>
      <c r="N572" s="19" t="s">
        <v>30</v>
      </c>
      <c r="O572" s="99">
        <f>(L572+L580)/2</f>
        <v>1.5852564102564102</v>
      </c>
    </row>
    <row r="573" spans="1:15" ht="51.75">
      <c r="A573" s="17" t="e">
        <f>#N/A</f>
        <v>#N/A</v>
      </c>
      <c r="B573" s="17" t="e">
        <f>#N/A</f>
        <v>#N/A</v>
      </c>
      <c r="C573" s="17" t="e">
        <f>#N/A</f>
        <v>#N/A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0"/>
      <c r="M573" s="20"/>
      <c r="N573" s="19" t="s">
        <v>35</v>
      </c>
      <c r="O573" s="100"/>
    </row>
    <row r="574" spans="1:15" ht="128.25">
      <c r="A574" s="17" t="e">
        <f>#N/A</f>
        <v>#N/A</v>
      </c>
      <c r="B574" s="17" t="e">
        <f>#N/A</f>
        <v>#N/A</v>
      </c>
      <c r="C574" s="17" t="e">
        <f>#N/A</f>
        <v>#N/A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0"/>
      <c r="M574" s="20"/>
      <c r="N574" s="19" t="s">
        <v>35</v>
      </c>
      <c r="O574" s="100"/>
    </row>
    <row r="575" spans="1:15" ht="128.25">
      <c r="A575" s="17" t="e">
        <f>#N/A</f>
        <v>#N/A</v>
      </c>
      <c r="B575" s="17" t="e">
        <f>#N/A</f>
        <v>#N/A</v>
      </c>
      <c r="C575" s="17" t="e">
        <f>#N/A</f>
        <v>#N/A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0"/>
      <c r="M575" s="20"/>
      <c r="N575" s="19" t="s">
        <v>35</v>
      </c>
      <c r="O575" s="100"/>
    </row>
    <row r="576" spans="1:15" ht="77.25">
      <c r="A576" s="17" t="e">
        <f>#N/A</f>
        <v>#N/A</v>
      </c>
      <c r="B576" s="17" t="e">
        <f>#N/A</f>
        <v>#N/A</v>
      </c>
      <c r="C576" s="17" t="e">
        <f>#N/A</f>
        <v>#N/A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0"/>
      <c r="M576" s="20"/>
      <c r="N576" s="19" t="s">
        <v>35</v>
      </c>
      <c r="O576" s="100"/>
    </row>
    <row r="577" spans="1:15" ht="128.25">
      <c r="A577" s="17" t="e">
        <f>#N/A</f>
        <v>#N/A</v>
      </c>
      <c r="B577" s="17" t="e">
        <f>#N/A</f>
        <v>#N/A</v>
      </c>
      <c r="C577" s="17" t="e">
        <f>#N/A</f>
        <v>#N/A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01"/>
      <c r="M577" s="19" t="s">
        <v>50</v>
      </c>
      <c r="N577" s="19" t="s">
        <v>30</v>
      </c>
      <c r="O577" s="100"/>
    </row>
    <row r="578" spans="1:15" ht="16.5">
      <c r="A578" s="17" t="e">
        <f>#N/A</f>
        <v>#N/A</v>
      </c>
      <c r="B578" s="17" t="e">
        <f>#N/A</f>
        <v>#N/A</v>
      </c>
      <c r="C578" s="17" t="e">
        <f>#N/A</f>
        <v>#N/A</v>
      </c>
      <c r="F578" s="97" t="s">
        <v>51</v>
      </c>
      <c r="G578" s="97"/>
      <c r="H578" s="97"/>
      <c r="I578" s="97"/>
      <c r="J578" s="97"/>
      <c r="K578" s="20" t="s">
        <v>21</v>
      </c>
      <c r="L578" s="20" t="s">
        <v>22</v>
      </c>
      <c r="M578" s="98" t="s">
        <v>20</v>
      </c>
      <c r="N578" s="98"/>
      <c r="O578" s="100"/>
    </row>
    <row r="579" spans="1:15" ht="77.25">
      <c r="A579" s="17" t="e">
        <f>#N/A</f>
        <v>#N/A</v>
      </c>
      <c r="B579" s="17" t="e">
        <f>#N/A</f>
        <v>#N/A</v>
      </c>
      <c r="C579" s="17" t="e">
        <f>#N/A</f>
        <v>#N/A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0"/>
    </row>
    <row r="580" spans="1:15" ht="26.25">
      <c r="A580" s="17" t="e">
        <f>#N/A</f>
        <v>#N/A</v>
      </c>
      <c r="B580" s="17" t="e">
        <f>#N/A</f>
        <v>#N/A</v>
      </c>
      <c r="C580" s="17" t="e">
        <f>#N/A</f>
        <v>#N/A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9">
        <f>(K580+K581+K582+K583+K584)/5</f>
        <v>1.0038461538461538</v>
      </c>
      <c r="M580" s="20"/>
      <c r="N580" s="19" t="s">
        <v>35</v>
      </c>
      <c r="O580" s="100"/>
    </row>
    <row r="581" spans="1:15" ht="26.25">
      <c r="A581" s="17" t="e">
        <f>#N/A</f>
        <v>#N/A</v>
      </c>
      <c r="B581" s="17" t="e">
        <f>#N/A</f>
        <v>#N/A</v>
      </c>
      <c r="C581" s="17" t="e">
        <f>#N/A</f>
        <v>#N/A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0"/>
      <c r="M581" s="20"/>
      <c r="N581" s="19" t="s">
        <v>79</v>
      </c>
      <c r="O581" s="100"/>
    </row>
    <row r="582" spans="1:15" ht="15.75">
      <c r="A582" s="17" t="e">
        <f>#N/A</f>
        <v>#N/A</v>
      </c>
      <c r="B582" s="17" t="e">
        <f>#N/A</f>
        <v>#N/A</v>
      </c>
      <c r="C582" s="17" t="e">
        <f>#N/A</f>
        <v>#N/A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0"/>
      <c r="M582" s="20"/>
      <c r="N582" s="20" t="s">
        <v>79</v>
      </c>
      <c r="O582" s="100"/>
    </row>
    <row r="583" spans="1:15" ht="26.25">
      <c r="A583" s="17" t="e">
        <f>#N/A</f>
        <v>#N/A</v>
      </c>
      <c r="B583" s="17" t="e">
        <f>#N/A</f>
        <v>#N/A</v>
      </c>
      <c r="C583" s="17" t="e">
        <f>#N/A</f>
        <v>#N/A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0"/>
      <c r="M583" s="20"/>
      <c r="N583" s="19" t="s">
        <v>35</v>
      </c>
      <c r="O583" s="100"/>
    </row>
    <row r="584" spans="1:15" ht="26.25">
      <c r="A584" s="17" t="e">
        <f>#N/A</f>
        <v>#N/A</v>
      </c>
      <c r="B584" s="17" t="e">
        <f>#N/A</f>
        <v>#N/A</v>
      </c>
      <c r="C584" s="17" t="e">
        <f>#N/A</f>
        <v>#N/A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01"/>
      <c r="M584" s="19"/>
      <c r="N584" s="19" t="s">
        <v>35</v>
      </c>
      <c r="O584" s="101"/>
    </row>
    <row r="585" spans="1:15" ht="15.75">
      <c r="A585" s="17" t="e">
        <f>#N/A</f>
        <v>#N/A</v>
      </c>
      <c r="B585" s="17" t="e">
        <f>#N/A</f>
        <v>#N/A</v>
      </c>
      <c r="C585" s="17" t="e">
        <f>#N/A</f>
        <v>#N/A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6.5">
      <c r="A586" s="17" t="e">
        <f>#N/A</f>
        <v>#N/A</v>
      </c>
      <c r="B586" s="17" t="e">
        <f>#N/A</f>
        <v>#N/A</v>
      </c>
      <c r="C586" s="17" t="e">
        <f>#N/A</f>
        <v>#N/A</v>
      </c>
      <c r="F586" s="94" t="s">
        <v>333</v>
      </c>
      <c r="G586" s="95"/>
      <c r="H586" s="95"/>
      <c r="I586" s="95"/>
      <c r="J586" s="95"/>
      <c r="K586" s="95"/>
      <c r="L586" s="95"/>
      <c r="M586" s="95"/>
      <c r="N586" s="95"/>
      <c r="O586" s="96"/>
    </row>
    <row r="587" spans="1:15" ht="16.5">
      <c r="A587" s="17" t="e">
        <f>#N/A</f>
        <v>#N/A</v>
      </c>
      <c r="B587" s="17" t="e">
        <f>#N/A</f>
        <v>#N/A</v>
      </c>
      <c r="C587" s="17" t="e">
        <f>#N/A</f>
        <v>#N/A</v>
      </c>
      <c r="F587" s="94" t="s">
        <v>24</v>
      </c>
      <c r="G587" s="95"/>
      <c r="H587" s="95"/>
      <c r="I587" s="95"/>
      <c r="J587" s="95"/>
      <c r="K587" s="95"/>
      <c r="L587" s="95"/>
      <c r="M587" s="95"/>
      <c r="N587" s="95"/>
      <c r="O587" s="96"/>
    </row>
    <row r="588" spans="1:15" ht="16.5">
      <c r="A588" s="17" t="e">
        <f>#N/A</f>
        <v>#N/A</v>
      </c>
      <c r="B588" s="17" t="e">
        <f>#N/A</f>
        <v>#N/A</v>
      </c>
      <c r="C588" s="17" t="e">
        <f>#N/A</f>
        <v>#N/A</v>
      </c>
      <c r="F588" s="97" t="s">
        <v>25</v>
      </c>
      <c r="G588" s="97"/>
      <c r="H588" s="97"/>
      <c r="I588" s="97"/>
      <c r="J588" s="97"/>
      <c r="K588" s="19" t="s">
        <v>18</v>
      </c>
      <c r="L588" s="19" t="s">
        <v>19</v>
      </c>
      <c r="M588" s="97" t="s">
        <v>20</v>
      </c>
      <c r="N588" s="97"/>
      <c r="O588" s="19"/>
    </row>
    <row r="589" spans="1:15" ht="90">
      <c r="A589" s="17" t="e">
        <f>#N/A</f>
        <v>#N/A</v>
      </c>
      <c r="B589" s="17" t="e">
        <f>#N/A</f>
        <v>#N/A</v>
      </c>
      <c r="C589" s="17" t="e">
        <f>#N/A</f>
        <v>#N/A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9">
        <f>(K589+K590+K591+K592+K593+K594)/6</f>
        <v>1.5416666666666667</v>
      </c>
      <c r="M589" s="19" t="s">
        <v>29</v>
      </c>
      <c r="N589" s="19" t="s">
        <v>30</v>
      </c>
      <c r="O589" s="99">
        <f>(L589+L597)/2</f>
        <v>1.2708333333333335</v>
      </c>
    </row>
    <row r="590" spans="1:15" ht="39">
      <c r="A590" s="17" t="e">
        <f>#N/A</f>
        <v>#N/A</v>
      </c>
      <c r="B590" s="17" t="e">
        <f>#N/A</f>
        <v>#N/A</v>
      </c>
      <c r="C590" s="17" t="e">
        <f>#N/A</f>
        <v>#N/A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0"/>
      <c r="M590" s="20"/>
      <c r="N590" s="19" t="s">
        <v>35</v>
      </c>
      <c r="O590" s="100"/>
    </row>
    <row r="591" spans="1:15" ht="115.5">
      <c r="A591" s="17" t="e">
        <f>#N/A</f>
        <v>#N/A</v>
      </c>
      <c r="B591" s="17" t="e">
        <f>#N/A</f>
        <v>#N/A</v>
      </c>
      <c r="C591" s="17" t="e">
        <f>#N/A</f>
        <v>#N/A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0"/>
      <c r="M591" s="20"/>
      <c r="N591" s="19" t="s">
        <v>35</v>
      </c>
      <c r="O591" s="100"/>
    </row>
    <row r="592" spans="1:15" ht="128.25">
      <c r="A592" s="17" t="e">
        <f>#N/A</f>
        <v>#N/A</v>
      </c>
      <c r="B592" s="17" t="e">
        <f>#N/A</f>
        <v>#N/A</v>
      </c>
      <c r="C592" s="17" t="e">
        <f>#N/A</f>
        <v>#N/A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0"/>
      <c r="M592" s="20"/>
      <c r="N592" s="19" t="s">
        <v>35</v>
      </c>
      <c r="O592" s="100"/>
    </row>
    <row r="593" spans="1:15" ht="77.25">
      <c r="A593" s="17" t="e">
        <f>#N/A</f>
        <v>#N/A</v>
      </c>
      <c r="B593" s="17" t="e">
        <f>#N/A</f>
        <v>#N/A</v>
      </c>
      <c r="C593" s="17" t="e">
        <f>#N/A</f>
        <v>#N/A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0"/>
      <c r="M593" s="20"/>
      <c r="N593" s="19" t="s">
        <v>35</v>
      </c>
      <c r="O593" s="100"/>
    </row>
    <row r="594" spans="1:15" ht="128.25">
      <c r="A594" s="17" t="e">
        <f>#N/A</f>
        <v>#N/A</v>
      </c>
      <c r="B594" s="17" t="e">
        <f>#N/A</f>
        <v>#N/A</v>
      </c>
      <c r="C594" s="17" t="e">
        <f>#N/A</f>
        <v>#N/A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01"/>
      <c r="M594" s="19" t="s">
        <v>50</v>
      </c>
      <c r="N594" s="19" t="s">
        <v>30</v>
      </c>
      <c r="O594" s="100"/>
    </row>
    <row r="595" spans="1:15" ht="16.5">
      <c r="A595" s="17" t="e">
        <f>#N/A</f>
        <v>#N/A</v>
      </c>
      <c r="B595" s="17" t="e">
        <f>#N/A</f>
        <v>#N/A</v>
      </c>
      <c r="C595" s="17" t="e">
        <f>#N/A</f>
        <v>#N/A</v>
      </c>
      <c r="F595" s="97" t="s">
        <v>51</v>
      </c>
      <c r="G595" s="97"/>
      <c r="H595" s="97"/>
      <c r="I595" s="97"/>
      <c r="J595" s="97"/>
      <c r="K595" s="20" t="s">
        <v>21</v>
      </c>
      <c r="L595" s="20" t="s">
        <v>22</v>
      </c>
      <c r="M595" s="98" t="s">
        <v>20</v>
      </c>
      <c r="N595" s="98"/>
      <c r="O595" s="100"/>
    </row>
    <row r="596" spans="1:15" ht="77.25">
      <c r="A596" s="17" t="e">
        <f>#N/A</f>
        <v>#N/A</v>
      </c>
      <c r="B596" s="17" t="e">
        <f>#N/A</f>
        <v>#N/A</v>
      </c>
      <c r="C596" s="17" t="e">
        <f>#N/A</f>
        <v>#N/A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0"/>
    </row>
    <row r="597" spans="1:15" ht="26.25">
      <c r="A597" s="17" t="e">
        <f>#N/A</f>
        <v>#N/A</v>
      </c>
      <c r="B597" s="17" t="e">
        <f>#N/A</f>
        <v>#N/A</v>
      </c>
      <c r="C597" s="17" t="e">
        <f>#N/A</f>
        <v>#N/A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9">
        <f>(K597+K598+K599+K600+K601)/5</f>
        <v>1</v>
      </c>
      <c r="M597" s="20"/>
      <c r="N597" s="19" t="s">
        <v>35</v>
      </c>
      <c r="O597" s="100"/>
    </row>
    <row r="598" spans="1:15" ht="26.25">
      <c r="A598" s="17" t="e">
        <f>#N/A</f>
        <v>#N/A</v>
      </c>
      <c r="B598" s="17" t="e">
        <f>#N/A</f>
        <v>#N/A</v>
      </c>
      <c r="C598" s="17" t="e">
        <f>#N/A</f>
        <v>#N/A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0"/>
      <c r="M598" s="20"/>
      <c r="N598" s="19" t="s">
        <v>79</v>
      </c>
      <c r="O598" s="100"/>
    </row>
    <row r="599" spans="1:15" ht="15.75">
      <c r="A599" s="17" t="e">
        <f>#N/A</f>
        <v>#N/A</v>
      </c>
      <c r="B599" s="17" t="e">
        <f>#N/A</f>
        <v>#N/A</v>
      </c>
      <c r="C599" s="17" t="e">
        <f>#N/A</f>
        <v>#N/A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0"/>
      <c r="M599" s="20"/>
      <c r="N599" s="20" t="s">
        <v>79</v>
      </c>
      <c r="O599" s="100"/>
    </row>
    <row r="600" spans="1:15" ht="26.25">
      <c r="A600" s="17" t="e">
        <f>#N/A</f>
        <v>#N/A</v>
      </c>
      <c r="B600" s="17" t="e">
        <f>#N/A</f>
        <v>#N/A</v>
      </c>
      <c r="C600" s="17" t="e">
        <f>#N/A</f>
        <v>#N/A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0"/>
      <c r="M600" s="20"/>
      <c r="N600" s="19" t="s">
        <v>35</v>
      </c>
      <c r="O600" s="100"/>
    </row>
    <row r="601" spans="1:15" ht="26.25">
      <c r="A601" s="17" t="e">
        <f>#N/A</f>
        <v>#N/A</v>
      </c>
      <c r="B601" s="17" t="e">
        <f>#N/A</f>
        <v>#N/A</v>
      </c>
      <c r="C601" s="17" t="e">
        <f>#N/A</f>
        <v>#N/A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01"/>
      <c r="M601" s="20"/>
      <c r="N601" s="19" t="s">
        <v>35</v>
      </c>
      <c r="O601" s="101"/>
    </row>
    <row r="602" spans="1:15" ht="15.75">
      <c r="A602" s="17" t="e">
        <f>#N/A</f>
        <v>#N/A</v>
      </c>
      <c r="B602" s="17" t="e">
        <f>#N/A</f>
        <v>#N/A</v>
      </c>
      <c r="C602" s="17" t="e">
        <f>#N/A</f>
        <v>#N/A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6.5">
      <c r="A603" s="17" t="e">
        <f>#N/A</f>
        <v>#N/A</v>
      </c>
      <c r="B603" s="17" t="e">
        <f>#N/A</f>
        <v>#N/A</v>
      </c>
      <c r="C603" s="17" t="e">
        <f>#N/A</f>
        <v>#N/A</v>
      </c>
      <c r="F603" s="94" t="s">
        <v>340</v>
      </c>
      <c r="G603" s="95"/>
      <c r="H603" s="95"/>
      <c r="I603" s="95"/>
      <c r="J603" s="95"/>
      <c r="K603" s="95"/>
      <c r="L603" s="95"/>
      <c r="M603" s="95"/>
      <c r="N603" s="95"/>
      <c r="O603" s="96"/>
    </row>
    <row r="604" spans="1:15" ht="16.5">
      <c r="A604" s="17" t="e">
        <f>#N/A</f>
        <v>#N/A</v>
      </c>
      <c r="B604" s="17" t="e">
        <f>#N/A</f>
        <v>#N/A</v>
      </c>
      <c r="C604" s="17" t="e">
        <f>#N/A</f>
        <v>#N/A</v>
      </c>
      <c r="F604" s="94" t="s">
        <v>24</v>
      </c>
      <c r="G604" s="95"/>
      <c r="H604" s="95"/>
      <c r="I604" s="95"/>
      <c r="J604" s="95"/>
      <c r="K604" s="95"/>
      <c r="L604" s="95"/>
      <c r="M604" s="95"/>
      <c r="N604" s="95"/>
      <c r="O604" s="96"/>
    </row>
    <row r="605" spans="1:15" ht="16.5">
      <c r="A605" s="17" t="e">
        <f>#N/A</f>
        <v>#N/A</v>
      </c>
      <c r="B605" s="17" t="e">
        <f>#N/A</f>
        <v>#N/A</v>
      </c>
      <c r="C605" s="17" t="e">
        <f>#N/A</f>
        <v>#N/A</v>
      </c>
      <c r="F605" s="97" t="s">
        <v>25</v>
      </c>
      <c r="G605" s="97"/>
      <c r="H605" s="97"/>
      <c r="I605" s="97"/>
      <c r="J605" s="97"/>
      <c r="K605" s="19" t="s">
        <v>18</v>
      </c>
      <c r="L605" s="19" t="s">
        <v>19</v>
      </c>
      <c r="M605" s="97" t="s">
        <v>20</v>
      </c>
      <c r="N605" s="97"/>
      <c r="O605" s="19"/>
    </row>
    <row r="606" spans="1:15" ht="90">
      <c r="A606" s="17" t="e">
        <f>#N/A</f>
        <v>#N/A</v>
      </c>
      <c r="B606" s="17" t="e">
        <f>#N/A</f>
        <v>#N/A</v>
      </c>
      <c r="C606" s="17" t="e">
        <f>#N/A</f>
        <v>#N/A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9">
        <f>(K606+K607+K608+K609+K610+K611)/6</f>
        <v>1</v>
      </c>
      <c r="M606" s="20"/>
      <c r="N606" s="19" t="s">
        <v>30</v>
      </c>
      <c r="O606" s="99">
        <f>(L606+L614)/2</f>
        <v>1</v>
      </c>
    </row>
    <row r="607" spans="1:15" ht="51.75">
      <c r="A607" s="17" t="e">
        <f>#N/A</f>
        <v>#N/A</v>
      </c>
      <c r="B607" s="17" t="e">
        <f>#N/A</f>
        <v>#N/A</v>
      </c>
      <c r="C607" s="17" t="e">
        <f>#N/A</f>
        <v>#N/A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0"/>
      <c r="M607" s="20"/>
      <c r="N607" s="19" t="s">
        <v>35</v>
      </c>
      <c r="O607" s="100"/>
    </row>
    <row r="608" spans="1:15" ht="128.25">
      <c r="A608" s="17" t="e">
        <f>#N/A</f>
        <v>#N/A</v>
      </c>
      <c r="B608" s="17" t="e">
        <f>#N/A</f>
        <v>#N/A</v>
      </c>
      <c r="C608" s="17" t="e">
        <f>#N/A</f>
        <v>#N/A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0"/>
      <c r="M608" s="20"/>
      <c r="N608" s="19" t="s">
        <v>35</v>
      </c>
      <c r="O608" s="100"/>
    </row>
    <row r="609" spans="1:15" ht="115.5">
      <c r="A609" s="17" t="e">
        <f>#N/A</f>
        <v>#N/A</v>
      </c>
      <c r="B609" s="17" t="e">
        <f>#N/A</f>
        <v>#N/A</v>
      </c>
      <c r="C609" s="17" t="e">
        <f>#N/A</f>
        <v>#N/A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0"/>
      <c r="M609" s="20"/>
      <c r="N609" s="19" t="s">
        <v>35</v>
      </c>
      <c r="O609" s="100"/>
    </row>
    <row r="610" spans="1:15" ht="77.25">
      <c r="A610" s="17" t="e">
        <f>#N/A</f>
        <v>#N/A</v>
      </c>
      <c r="B610" s="17" t="e">
        <f>#N/A</f>
        <v>#N/A</v>
      </c>
      <c r="C610" s="17" t="e">
        <f>#N/A</f>
        <v>#N/A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0"/>
      <c r="M610" s="20"/>
      <c r="N610" s="19" t="s">
        <v>35</v>
      </c>
      <c r="O610" s="100"/>
    </row>
    <row r="611" spans="1:15" ht="128.25">
      <c r="A611" s="17" t="e">
        <f>#N/A</f>
        <v>#N/A</v>
      </c>
      <c r="B611" s="17" t="e">
        <f>#N/A</f>
        <v>#N/A</v>
      </c>
      <c r="C611" s="17" t="e">
        <f>#N/A</f>
        <v>#N/A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01"/>
      <c r="M611" s="20"/>
      <c r="N611" s="19" t="s">
        <v>30</v>
      </c>
      <c r="O611" s="100"/>
    </row>
    <row r="612" spans="1:15" ht="16.5">
      <c r="A612" s="17" t="e">
        <f>#N/A</f>
        <v>#N/A</v>
      </c>
      <c r="B612" s="17" t="e">
        <f>#N/A</f>
        <v>#N/A</v>
      </c>
      <c r="C612" s="17" t="e">
        <f>#N/A</f>
        <v>#N/A</v>
      </c>
      <c r="F612" s="97" t="s">
        <v>51</v>
      </c>
      <c r="G612" s="97"/>
      <c r="H612" s="97"/>
      <c r="I612" s="97"/>
      <c r="J612" s="97"/>
      <c r="K612" s="20" t="s">
        <v>21</v>
      </c>
      <c r="L612" s="20" t="s">
        <v>22</v>
      </c>
      <c r="M612" s="98" t="s">
        <v>20</v>
      </c>
      <c r="N612" s="98"/>
      <c r="O612" s="100"/>
    </row>
    <row r="613" spans="1:15" ht="77.25">
      <c r="A613" s="17" t="e">
        <f>#N/A</f>
        <v>#N/A</v>
      </c>
      <c r="B613" s="17" t="e">
        <f>#N/A</f>
        <v>#N/A</v>
      </c>
      <c r="C613" s="17" t="e">
        <f>#N/A</f>
        <v>#N/A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0"/>
    </row>
    <row r="614" spans="1:15" ht="26.25">
      <c r="A614" s="17" t="e">
        <f>#N/A</f>
        <v>#N/A</v>
      </c>
      <c r="B614" s="17" t="e">
        <f>#N/A</f>
        <v>#N/A</v>
      </c>
      <c r="C614" s="17" t="e">
        <f>#N/A</f>
        <v>#N/A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9">
        <f>(K614+K615+K616+K617+K618)/5</f>
        <v>1</v>
      </c>
      <c r="M614" s="20"/>
      <c r="N614" s="19" t="s">
        <v>35</v>
      </c>
      <c r="O614" s="100"/>
    </row>
    <row r="615" spans="1:15" ht="26.25">
      <c r="A615" s="17" t="e">
        <f>#N/A</f>
        <v>#N/A</v>
      </c>
      <c r="B615" s="17" t="e">
        <f>#N/A</f>
        <v>#N/A</v>
      </c>
      <c r="C615" s="17" t="e">
        <f>#N/A</f>
        <v>#N/A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0"/>
      <c r="M615" s="20"/>
      <c r="N615" s="19" t="s">
        <v>79</v>
      </c>
      <c r="O615" s="100"/>
    </row>
    <row r="616" spans="1:15" ht="15.75">
      <c r="A616" s="17" t="e">
        <f>#N/A</f>
        <v>#N/A</v>
      </c>
      <c r="B616" s="17" t="e">
        <f>#N/A</f>
        <v>#N/A</v>
      </c>
      <c r="C616" s="17" t="e">
        <f>#N/A</f>
        <v>#N/A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0"/>
      <c r="M616" s="20"/>
      <c r="N616" s="20" t="s">
        <v>79</v>
      </c>
      <c r="O616" s="100"/>
    </row>
    <row r="617" spans="1:15" ht="26.25">
      <c r="A617" s="17" t="e">
        <f>#N/A</f>
        <v>#N/A</v>
      </c>
      <c r="B617" s="17" t="e">
        <f>#N/A</f>
        <v>#N/A</v>
      </c>
      <c r="C617" s="17" t="e">
        <f>#N/A</f>
        <v>#N/A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0"/>
      <c r="M617" s="20"/>
      <c r="N617" s="19" t="s">
        <v>35</v>
      </c>
      <c r="O617" s="100"/>
    </row>
    <row r="618" spans="1:15" ht="26.25">
      <c r="A618" s="17" t="e">
        <f>#N/A</f>
        <v>#N/A</v>
      </c>
      <c r="B618" s="17" t="e">
        <f>#N/A</f>
        <v>#N/A</v>
      </c>
      <c r="C618" s="17" t="e">
        <f>#N/A</f>
        <v>#N/A</v>
      </c>
      <c r="F618" s="23" t="s">
        <v>66</v>
      </c>
      <c r="G618" s="19" t="s">
        <v>349</v>
      </c>
      <c r="H618" s="20" t="s">
        <v>68</v>
      </c>
      <c r="I618" s="20">
        <v>150.8</v>
      </c>
      <c r="J618" s="20">
        <v>150.8</v>
      </c>
      <c r="K618" s="32">
        <f>J618/I618</f>
        <v>1</v>
      </c>
      <c r="L618" s="101"/>
      <c r="M618" s="20"/>
      <c r="N618" s="19" t="s">
        <v>35</v>
      </c>
      <c r="O618" s="101"/>
    </row>
    <row r="619" spans="1:15" ht="15.75">
      <c r="A619" s="17" t="e">
        <f>#N/A</f>
        <v>#N/A</v>
      </c>
      <c r="B619" s="17" t="e">
        <f>#N/A</f>
        <v>#N/A</v>
      </c>
      <c r="C619" s="17" t="e">
        <f>#N/A</f>
        <v>#N/A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6.5">
      <c r="A620" s="17" t="e">
        <f>#N/A</f>
        <v>#N/A</v>
      </c>
      <c r="B620" s="17" t="e">
        <f>#N/A</f>
        <v>#N/A</v>
      </c>
      <c r="C620" s="17" t="e">
        <f>#N/A</f>
        <v>#N/A</v>
      </c>
      <c r="F620" s="94" t="s">
        <v>350</v>
      </c>
      <c r="G620" s="95"/>
      <c r="H620" s="95"/>
      <c r="I620" s="95"/>
      <c r="J620" s="95"/>
      <c r="K620" s="95"/>
      <c r="L620" s="95"/>
      <c r="M620" s="95"/>
      <c r="N620" s="95"/>
      <c r="O620" s="96"/>
    </row>
    <row r="621" spans="1:15" ht="16.5">
      <c r="A621" s="17" t="e">
        <f>#N/A</f>
        <v>#N/A</v>
      </c>
      <c r="B621" s="17" t="e">
        <f>#N/A</f>
        <v>#N/A</v>
      </c>
      <c r="C621" s="17" t="e">
        <f>#N/A</f>
        <v>#N/A</v>
      </c>
      <c r="F621" s="94" t="s">
        <v>24</v>
      </c>
      <c r="G621" s="95"/>
      <c r="H621" s="95"/>
      <c r="I621" s="95"/>
      <c r="J621" s="95"/>
      <c r="K621" s="95"/>
      <c r="L621" s="95"/>
      <c r="M621" s="95"/>
      <c r="N621" s="95"/>
      <c r="O621" s="96"/>
    </row>
    <row r="622" spans="1:15" ht="16.5">
      <c r="A622" s="17" t="e">
        <f>#N/A</f>
        <v>#N/A</v>
      </c>
      <c r="B622" s="17" t="e">
        <f>#N/A</f>
        <v>#N/A</v>
      </c>
      <c r="C622" s="17" t="e">
        <f>#N/A</f>
        <v>#N/A</v>
      </c>
      <c r="F622" s="97" t="s">
        <v>25</v>
      </c>
      <c r="G622" s="97"/>
      <c r="H622" s="97"/>
      <c r="I622" s="97"/>
      <c r="J622" s="97"/>
      <c r="K622" s="19" t="s">
        <v>18</v>
      </c>
      <c r="L622" s="19" t="s">
        <v>19</v>
      </c>
      <c r="M622" s="97" t="s">
        <v>20</v>
      </c>
      <c r="N622" s="97"/>
      <c r="O622" s="19"/>
    </row>
    <row r="623" spans="1:15" ht="90">
      <c r="A623" s="17" t="e">
        <f>#N/A</f>
        <v>#N/A</v>
      </c>
      <c r="B623" s="17" t="e">
        <f>#N/A</f>
        <v>#N/A</v>
      </c>
      <c r="C623" s="17" t="e">
        <f>#N/A</f>
        <v>#N/A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9">
        <f>(K623+K624+K625+K626+K627+K628)/6</f>
        <v>1.3083333333333333</v>
      </c>
      <c r="M623" s="19" t="s">
        <v>29</v>
      </c>
      <c r="N623" s="19" t="s">
        <v>30</v>
      </c>
      <c r="O623" s="99">
        <f>(L623+L631)/2</f>
        <v>1.1557291666666667</v>
      </c>
    </row>
    <row r="624" spans="1:15" ht="51.75">
      <c r="A624" s="17" t="e">
        <f>#N/A</f>
        <v>#N/A</v>
      </c>
      <c r="B624" s="17" t="e">
        <f>#N/A</f>
        <v>#N/A</v>
      </c>
      <c r="C624" s="17" t="e">
        <f>#N/A</f>
        <v>#N/A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0"/>
      <c r="M624" s="20"/>
      <c r="N624" s="19" t="s">
        <v>35</v>
      </c>
      <c r="O624" s="100"/>
    </row>
    <row r="625" spans="1:15" ht="115.5">
      <c r="A625" s="17" t="e">
        <f>#N/A</f>
        <v>#N/A</v>
      </c>
      <c r="B625" s="17" t="e">
        <f>#N/A</f>
        <v>#N/A</v>
      </c>
      <c r="C625" s="17" t="e">
        <f>#N/A</f>
        <v>#N/A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0"/>
      <c r="M625" s="20"/>
      <c r="N625" s="19" t="s">
        <v>35</v>
      </c>
      <c r="O625" s="100"/>
    </row>
    <row r="626" spans="1:15" ht="128.25">
      <c r="A626" s="17" t="e">
        <f>#N/A</f>
        <v>#N/A</v>
      </c>
      <c r="B626" s="17" t="e">
        <f>#N/A</f>
        <v>#N/A</v>
      </c>
      <c r="C626" s="17" t="e">
        <f>#N/A</f>
        <v>#N/A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0"/>
      <c r="M626" s="20"/>
      <c r="N626" s="19" t="s">
        <v>35</v>
      </c>
      <c r="O626" s="100"/>
    </row>
    <row r="627" spans="1:15" ht="77.25">
      <c r="A627" s="17" t="e">
        <f>#N/A</f>
        <v>#N/A</v>
      </c>
      <c r="B627" s="17" t="e">
        <f>#N/A</f>
        <v>#N/A</v>
      </c>
      <c r="C627" s="17" t="e">
        <f>#N/A</f>
        <v>#N/A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0"/>
      <c r="M627" s="20"/>
      <c r="N627" s="19" t="s">
        <v>35</v>
      </c>
      <c r="O627" s="100"/>
    </row>
    <row r="628" spans="1:15" ht="128.25">
      <c r="A628" s="17" t="e">
        <f>#N/A</f>
        <v>#N/A</v>
      </c>
      <c r="B628" s="17" t="e">
        <f>#N/A</f>
        <v>#N/A</v>
      </c>
      <c r="C628" s="17" t="e">
        <f>#N/A</f>
        <v>#N/A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01"/>
      <c r="M628" s="20"/>
      <c r="N628" s="19" t="s">
        <v>30</v>
      </c>
      <c r="O628" s="100"/>
    </row>
    <row r="629" spans="1:15" ht="16.5">
      <c r="A629" s="17" t="e">
        <f>#N/A</f>
        <v>#N/A</v>
      </c>
      <c r="B629" s="17" t="e">
        <f>#N/A</f>
        <v>#N/A</v>
      </c>
      <c r="C629" s="17" t="e">
        <f>#N/A</f>
        <v>#N/A</v>
      </c>
      <c r="F629" s="97" t="s">
        <v>51</v>
      </c>
      <c r="G629" s="97"/>
      <c r="H629" s="97"/>
      <c r="I629" s="97"/>
      <c r="J629" s="97"/>
      <c r="K629" s="20" t="s">
        <v>21</v>
      </c>
      <c r="L629" s="20" t="s">
        <v>22</v>
      </c>
      <c r="M629" s="98" t="s">
        <v>20</v>
      </c>
      <c r="N629" s="98"/>
      <c r="O629" s="100"/>
    </row>
    <row r="630" spans="1:15" ht="77.25">
      <c r="A630" s="17" t="e">
        <f>#N/A</f>
        <v>#N/A</v>
      </c>
      <c r="B630" s="17" t="e">
        <f>#N/A</f>
        <v>#N/A</v>
      </c>
      <c r="C630" s="17" t="e">
        <f>#N/A</f>
        <v>#N/A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0"/>
    </row>
    <row r="631" spans="1:15" ht="26.25">
      <c r="A631" s="17" t="e">
        <f>#N/A</f>
        <v>#N/A</v>
      </c>
      <c r="B631" s="17" t="e">
        <f>#N/A</f>
        <v>#N/A</v>
      </c>
      <c r="C631" s="17" t="e">
        <f>#N/A</f>
        <v>#N/A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9">
        <f>(K631+K632+K633+K634+K635)/5</f>
        <v>1.003125</v>
      </c>
      <c r="M631" s="19"/>
      <c r="N631" s="19" t="s">
        <v>35</v>
      </c>
      <c r="O631" s="100"/>
    </row>
    <row r="632" spans="1:15" ht="26.25">
      <c r="A632" s="17" t="e">
        <f>#N/A</f>
        <v>#N/A</v>
      </c>
      <c r="B632" s="17" t="e">
        <f>#N/A</f>
        <v>#N/A</v>
      </c>
      <c r="C632" s="17" t="e">
        <f>#N/A</f>
        <v>#N/A</v>
      </c>
      <c r="F632" s="23" t="s">
        <v>56</v>
      </c>
      <c r="G632" s="19" t="s">
        <v>57</v>
      </c>
      <c r="H632" s="20" t="s">
        <v>58</v>
      </c>
      <c r="I632" s="25">
        <v>9946.8</v>
      </c>
      <c r="J632" s="25">
        <v>9946.8</v>
      </c>
      <c r="K632" s="32">
        <f>J632/I632</f>
        <v>1</v>
      </c>
      <c r="L632" s="100"/>
      <c r="M632" s="20"/>
      <c r="N632" s="19" t="s">
        <v>79</v>
      </c>
      <c r="O632" s="100"/>
    </row>
    <row r="633" spans="1:15" ht="15.75">
      <c r="A633" s="17" t="e">
        <f>#N/A</f>
        <v>#N/A</v>
      </c>
      <c r="B633" s="17" t="e">
        <f>#N/A</f>
        <v>#N/A</v>
      </c>
      <c r="C633" s="17" t="e">
        <f>#N/A</f>
        <v>#N/A</v>
      </c>
      <c r="F633" s="23" t="s">
        <v>60</v>
      </c>
      <c r="G633" s="19" t="s">
        <v>61</v>
      </c>
      <c r="H633" s="20" t="s">
        <v>62</v>
      </c>
      <c r="I633" s="26">
        <v>2486.7</v>
      </c>
      <c r="J633" s="26">
        <v>2486.7</v>
      </c>
      <c r="K633" s="32">
        <f>J633/I633</f>
        <v>1</v>
      </c>
      <c r="L633" s="100"/>
      <c r="M633" s="20"/>
      <c r="N633" s="20" t="s">
        <v>79</v>
      </c>
      <c r="O633" s="100"/>
    </row>
    <row r="634" spans="1:15" ht="26.25">
      <c r="A634" s="17" t="e">
        <f>#N/A</f>
        <v>#N/A</v>
      </c>
      <c r="B634" s="17" t="e">
        <f>#N/A</f>
        <v>#N/A</v>
      </c>
      <c r="C634" s="17" t="e">
        <f>#N/A</f>
        <v>#N/A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0"/>
      <c r="M634" s="20"/>
      <c r="N634" s="19" t="s">
        <v>35</v>
      </c>
      <c r="O634" s="100"/>
    </row>
    <row r="635" spans="1:15" ht="26.25">
      <c r="A635" s="17" t="e">
        <f>#N/A</f>
        <v>#N/A</v>
      </c>
      <c r="B635" s="17" t="e">
        <f>#N/A</f>
        <v>#N/A</v>
      </c>
      <c r="C635" s="17" t="e">
        <f>#N/A</f>
        <v>#N/A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01"/>
      <c r="M635" s="19"/>
      <c r="N635" s="19" t="s">
        <v>35</v>
      </c>
      <c r="O635" s="101"/>
    </row>
    <row r="636" spans="1:15" ht="15.75">
      <c r="A636" s="17" t="e">
        <f>#N/A</f>
        <v>#N/A</v>
      </c>
      <c r="B636" s="17" t="e">
        <f>#N/A</f>
        <v>#N/A</v>
      </c>
      <c r="C636" s="17" t="e">
        <f>#N/A</f>
        <v>#N/A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6.5">
      <c r="A637" s="17" t="e">
        <f>#N/A</f>
        <v>#N/A</v>
      </c>
      <c r="B637" s="17" t="e">
        <f>#N/A</f>
        <v>#N/A</v>
      </c>
      <c r="C637" s="17" t="e">
        <f>#N/A</f>
        <v>#N/A</v>
      </c>
      <c r="F637" s="94" t="s">
        <v>357</v>
      </c>
      <c r="G637" s="95"/>
      <c r="H637" s="95"/>
      <c r="I637" s="95"/>
      <c r="J637" s="95"/>
      <c r="K637" s="95"/>
      <c r="L637" s="95"/>
      <c r="M637" s="95"/>
      <c r="N637" s="95"/>
      <c r="O637" s="96"/>
    </row>
    <row r="638" spans="1:15" ht="16.5">
      <c r="A638" s="17" t="e">
        <f>#N/A</f>
        <v>#N/A</v>
      </c>
      <c r="B638" s="17" t="e">
        <f>#N/A</f>
        <v>#N/A</v>
      </c>
      <c r="C638" s="17" t="e">
        <f>#N/A</f>
        <v>#N/A</v>
      </c>
      <c r="F638" s="94" t="s">
        <v>24</v>
      </c>
      <c r="G638" s="95"/>
      <c r="H638" s="95"/>
      <c r="I638" s="95"/>
      <c r="J638" s="95"/>
      <c r="K638" s="95"/>
      <c r="L638" s="95"/>
      <c r="M638" s="95"/>
      <c r="N638" s="95"/>
      <c r="O638" s="96"/>
    </row>
    <row r="639" spans="1:15" ht="16.5">
      <c r="A639" s="17" t="e">
        <f>#N/A</f>
        <v>#N/A</v>
      </c>
      <c r="B639" s="17" t="e">
        <f>#N/A</f>
        <v>#N/A</v>
      </c>
      <c r="C639" s="17" t="e">
        <f>#N/A</f>
        <v>#N/A</v>
      </c>
      <c r="F639" s="97" t="s">
        <v>25</v>
      </c>
      <c r="G639" s="97"/>
      <c r="H639" s="97"/>
      <c r="I639" s="97"/>
      <c r="J639" s="97"/>
      <c r="K639" s="19" t="s">
        <v>18</v>
      </c>
      <c r="L639" s="19" t="s">
        <v>19</v>
      </c>
      <c r="M639" s="97" t="s">
        <v>20</v>
      </c>
      <c r="N639" s="97"/>
      <c r="O639" s="19"/>
    </row>
    <row r="640" spans="1:15" ht="90">
      <c r="A640" s="17" t="e">
        <f>#N/A</f>
        <v>#N/A</v>
      </c>
      <c r="B640" s="17" t="e">
        <f>#N/A</f>
        <v>#N/A</v>
      </c>
      <c r="C640" s="17" t="e">
        <f>#N/A</f>
        <v>#N/A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9">
        <f>(K640+K641+K642+K643+K644+K645)/6</f>
        <v>1.25</v>
      </c>
      <c r="M640" s="19" t="s">
        <v>29</v>
      </c>
      <c r="N640" s="19" t="s">
        <v>30</v>
      </c>
      <c r="O640" s="99">
        <f>(L640+L648)/2</f>
        <v>1.125</v>
      </c>
    </row>
    <row r="641" spans="1:15" ht="51.75">
      <c r="A641" s="17" t="e">
        <f>#N/A</f>
        <v>#N/A</v>
      </c>
      <c r="B641" s="17" t="e">
        <f>#N/A</f>
        <v>#N/A</v>
      </c>
      <c r="C641" s="17" t="e">
        <f>#N/A</f>
        <v>#N/A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0"/>
      <c r="M641" s="20"/>
      <c r="N641" s="19" t="s">
        <v>35</v>
      </c>
      <c r="O641" s="100"/>
    </row>
    <row r="642" spans="1:15" ht="115.5">
      <c r="A642" s="17" t="e">
        <f>#N/A</f>
        <v>#N/A</v>
      </c>
      <c r="B642" s="17" t="e">
        <f>#N/A</f>
        <v>#N/A</v>
      </c>
      <c r="C642" s="17" t="e">
        <f>#N/A</f>
        <v>#N/A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0"/>
      <c r="M642" s="20"/>
      <c r="N642" s="19" t="s">
        <v>35</v>
      </c>
      <c r="O642" s="100"/>
    </row>
    <row r="643" spans="1:15" ht="128.25">
      <c r="A643" s="17" t="e">
        <f>#N/A</f>
        <v>#N/A</v>
      </c>
      <c r="B643" s="17" t="e">
        <f>#N/A</f>
        <v>#N/A</v>
      </c>
      <c r="C643" s="17" t="e">
        <f>#N/A</f>
        <v>#N/A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0"/>
      <c r="M643" s="20"/>
      <c r="N643" s="19" t="s">
        <v>35</v>
      </c>
      <c r="O643" s="100"/>
    </row>
    <row r="644" spans="1:15" ht="77.25">
      <c r="A644" s="17" t="e">
        <f>#N/A</f>
        <v>#N/A</v>
      </c>
      <c r="B644" s="17" t="e">
        <f>#N/A</f>
        <v>#N/A</v>
      </c>
      <c r="C644" s="17" t="e">
        <f>#N/A</f>
        <v>#N/A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0"/>
      <c r="M644" s="20"/>
      <c r="N644" s="19" t="s">
        <v>35</v>
      </c>
      <c r="O644" s="100"/>
    </row>
    <row r="645" spans="1:15" ht="128.25">
      <c r="A645" s="17" t="e">
        <f>#N/A</f>
        <v>#N/A</v>
      </c>
      <c r="B645" s="17" t="e">
        <f>#N/A</f>
        <v>#N/A</v>
      </c>
      <c r="C645" s="17" t="e">
        <f>#N/A</f>
        <v>#N/A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01"/>
      <c r="M645" s="20"/>
      <c r="N645" s="19" t="s">
        <v>30</v>
      </c>
      <c r="O645" s="100"/>
    </row>
    <row r="646" spans="1:15" ht="16.5">
      <c r="A646" s="17" t="e">
        <f>#N/A</f>
        <v>#N/A</v>
      </c>
      <c r="B646" s="17" t="e">
        <f>#N/A</f>
        <v>#N/A</v>
      </c>
      <c r="C646" s="17" t="e">
        <f>#N/A</f>
        <v>#N/A</v>
      </c>
      <c r="F646" s="97" t="s">
        <v>51</v>
      </c>
      <c r="G646" s="97"/>
      <c r="H646" s="97"/>
      <c r="I646" s="97"/>
      <c r="J646" s="97"/>
      <c r="K646" s="20" t="s">
        <v>21</v>
      </c>
      <c r="L646" s="20" t="s">
        <v>22</v>
      </c>
      <c r="M646" s="98" t="s">
        <v>20</v>
      </c>
      <c r="N646" s="98"/>
      <c r="O646" s="100"/>
    </row>
    <row r="647" spans="1:15" ht="77.25">
      <c r="A647" s="17" t="e">
        <f>#N/A</f>
        <v>#N/A</v>
      </c>
      <c r="B647" s="17" t="e">
        <f>#N/A</f>
        <v>#N/A</v>
      </c>
      <c r="C647" s="17" t="e">
        <f>#N/A</f>
        <v>#N/A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0"/>
    </row>
    <row r="648" spans="1:15" ht="26.25">
      <c r="A648" s="17" t="e">
        <f>#N/A</f>
        <v>#N/A</v>
      </c>
      <c r="B648" s="17" t="e">
        <f>#N/A</f>
        <v>#N/A</v>
      </c>
      <c r="C648" s="17" t="e">
        <f>#N/A</f>
        <v>#N/A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9">
        <f>(K648+K649+K650+K651+K652)/5</f>
        <v>1</v>
      </c>
      <c r="M648" s="20"/>
      <c r="N648" s="19" t="s">
        <v>35</v>
      </c>
      <c r="O648" s="100"/>
    </row>
    <row r="649" spans="1:15" ht="26.25">
      <c r="A649" s="17" t="e">
        <f>#N/A</f>
        <v>#N/A</v>
      </c>
      <c r="B649" s="17" t="e">
        <f>#N/A</f>
        <v>#N/A</v>
      </c>
      <c r="C649" s="17" t="e">
        <f>#N/A</f>
        <v>#N/A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0"/>
      <c r="M649" s="20"/>
      <c r="N649" s="19" t="s">
        <v>79</v>
      </c>
      <c r="O649" s="100"/>
    </row>
    <row r="650" spans="1:15" ht="15.75">
      <c r="A650" s="17" t="e">
        <f>#N/A</f>
        <v>#N/A</v>
      </c>
      <c r="B650" s="17" t="e">
        <f>#N/A</f>
        <v>#N/A</v>
      </c>
      <c r="C650" s="17" t="e">
        <f>#N/A</f>
        <v>#N/A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0"/>
      <c r="M650" s="20"/>
      <c r="N650" s="20" t="s">
        <v>79</v>
      </c>
      <c r="O650" s="100"/>
    </row>
    <row r="651" spans="1:15" ht="26.25">
      <c r="A651" s="17" t="e">
        <f>#N/A</f>
        <v>#N/A</v>
      </c>
      <c r="B651" s="17" t="e">
        <f>#N/A</f>
        <v>#N/A</v>
      </c>
      <c r="C651" s="17" t="e">
        <f>#N/A</f>
        <v>#N/A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0"/>
      <c r="M651" s="20"/>
      <c r="N651" s="19" t="s">
        <v>35</v>
      </c>
      <c r="O651" s="100"/>
    </row>
    <row r="652" spans="1:15" ht="26.25">
      <c r="A652" s="17" t="e">
        <f>#N/A</f>
        <v>#N/A</v>
      </c>
      <c r="B652" s="17" t="e">
        <f>#N/A</f>
        <v>#N/A</v>
      </c>
      <c r="C652" s="17" t="e">
        <f>#N/A</f>
        <v>#N/A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01"/>
      <c r="M652" s="20"/>
      <c r="N652" s="19" t="s">
        <v>35</v>
      </c>
      <c r="O652" s="101"/>
    </row>
    <row r="653" spans="1:15" ht="15.75">
      <c r="A653" s="17" t="e">
        <f>#N/A</f>
        <v>#N/A</v>
      </c>
      <c r="B653" s="17" t="e">
        <f>#N/A</f>
        <v>#N/A</v>
      </c>
      <c r="C653" s="17" t="e">
        <f>#N/A</f>
        <v>#N/A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6.5">
      <c r="A654" s="17" t="e">
        <f>#N/A</f>
        <v>#N/A</v>
      </c>
      <c r="B654" s="17" t="e">
        <f>#N/A</f>
        <v>#N/A</v>
      </c>
      <c r="C654" s="17" t="e">
        <f>#N/A</f>
        <v>#N/A</v>
      </c>
      <c r="F654" s="94" t="s">
        <v>365</v>
      </c>
      <c r="G654" s="95"/>
      <c r="H654" s="95"/>
      <c r="I654" s="95"/>
      <c r="J654" s="95"/>
      <c r="K654" s="95"/>
      <c r="L654" s="95"/>
      <c r="M654" s="95"/>
      <c r="N654" s="95"/>
      <c r="O654" s="96"/>
    </row>
    <row r="655" spans="1:15" ht="16.5">
      <c r="A655" s="17" t="e">
        <f>#N/A</f>
        <v>#N/A</v>
      </c>
      <c r="B655" s="17" t="e">
        <f>#N/A</f>
        <v>#N/A</v>
      </c>
      <c r="C655" s="17" t="e">
        <f>#N/A</f>
        <v>#N/A</v>
      </c>
      <c r="F655" s="94" t="s">
        <v>366</v>
      </c>
      <c r="G655" s="95"/>
      <c r="H655" s="95"/>
      <c r="I655" s="95"/>
      <c r="J655" s="95"/>
      <c r="K655" s="95"/>
      <c r="L655" s="95"/>
      <c r="M655" s="95"/>
      <c r="N655" s="95"/>
      <c r="O655" s="96"/>
    </row>
    <row r="656" spans="1:15" ht="16.5">
      <c r="A656" s="17" t="e">
        <f>#N/A</f>
        <v>#N/A</v>
      </c>
      <c r="B656" s="17" t="e">
        <f>#N/A</f>
        <v>#N/A</v>
      </c>
      <c r="C656" s="17" t="e">
        <f>#N/A</f>
        <v>#N/A</v>
      </c>
      <c r="F656" s="97" t="s">
        <v>25</v>
      </c>
      <c r="G656" s="97"/>
      <c r="H656" s="97"/>
      <c r="I656" s="97"/>
      <c r="J656" s="97"/>
      <c r="K656" s="19" t="s">
        <v>18</v>
      </c>
      <c r="L656" s="19" t="s">
        <v>19</v>
      </c>
      <c r="M656" s="97" t="s">
        <v>20</v>
      </c>
      <c r="N656" s="97"/>
      <c r="O656" s="19"/>
    </row>
    <row r="657" spans="1:15" ht="26.25">
      <c r="A657" s="17" t="e">
        <f>#N/A</f>
        <v>#N/A</v>
      </c>
      <c r="B657" s="17" t="e">
        <f>#N/A</f>
        <v>#N/A</v>
      </c>
      <c r="C657" s="17" t="e">
        <f>#N/A</f>
        <v>#N/A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15.75">
      <c r="A658" s="17" t="e">
        <f>#N/A</f>
        <v>#N/A</v>
      </c>
      <c r="B658" s="17" t="e">
        <f>#N/A</f>
        <v>#N/A</v>
      </c>
      <c r="C658" s="17" t="e">
        <f>#N/A</f>
        <v>#N/A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89.25">
      <c r="A659" s="17" t="e">
        <f>#N/A</f>
        <v>#N/A</v>
      </c>
      <c r="B659" s="17" t="e">
        <f>#N/A</f>
        <v>#N/A</v>
      </c>
      <c r="C659" s="17" t="e">
        <f>#N/A</f>
        <v>#N/A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9">
        <f>(K659+K661+K662+K663+K664+K665+K666+K667+K668+K669+K670+K671+K672+K673+K674+K675)/16</f>
        <v>1</v>
      </c>
      <c r="M659" s="19"/>
      <c r="N659" s="19" t="s">
        <v>30</v>
      </c>
      <c r="O659" s="99">
        <v>1</v>
      </c>
    </row>
    <row r="660" spans="1:15" ht="26.25">
      <c r="A660" s="17" t="e">
        <f>#N/A</f>
        <v>#N/A</v>
      </c>
      <c r="B660" s="17" t="e">
        <f>#N/A</f>
        <v>#N/A</v>
      </c>
      <c r="C660" s="17" t="e">
        <f>#N/A</f>
        <v>#N/A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6"/>
      <c r="M660" s="20"/>
      <c r="N660" s="19" t="s">
        <v>35</v>
      </c>
      <c r="O660" s="106"/>
    </row>
    <row r="661" spans="1:15" ht="51">
      <c r="A661" s="17" t="e">
        <f>#N/A</f>
        <v>#N/A</v>
      </c>
      <c r="B661" s="17" t="e">
        <f>#N/A</f>
        <v>#N/A</v>
      </c>
      <c r="C661" s="17" t="e">
        <f>#N/A</f>
        <v>#N/A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6"/>
      <c r="M661" s="20"/>
      <c r="N661" s="19" t="s">
        <v>35</v>
      </c>
      <c r="O661" s="106"/>
    </row>
    <row r="662" spans="1:15" ht="63.75">
      <c r="A662" s="17" t="e">
        <f>#N/A</f>
        <v>#N/A</v>
      </c>
      <c r="B662" s="17" t="e">
        <f>#N/A</f>
        <v>#N/A</v>
      </c>
      <c r="C662" s="17" t="e">
        <f>#N/A</f>
        <v>#N/A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6"/>
      <c r="M662" s="20"/>
      <c r="N662" s="19" t="s">
        <v>35</v>
      </c>
      <c r="O662" s="106"/>
    </row>
    <row r="663" spans="1:15" ht="63.75">
      <c r="A663" s="17" t="e">
        <f>#N/A</f>
        <v>#N/A</v>
      </c>
      <c r="B663" s="17" t="e">
        <f>#N/A</f>
        <v>#N/A</v>
      </c>
      <c r="C663" s="17" t="e">
        <f>#N/A</f>
        <v>#N/A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6"/>
      <c r="M663" s="20"/>
      <c r="N663" s="19" t="s">
        <v>35</v>
      </c>
      <c r="O663" s="106"/>
    </row>
    <row r="664" spans="1:15" ht="63.75">
      <c r="A664" s="17" t="e">
        <f>#N/A</f>
        <v>#N/A</v>
      </c>
      <c r="B664" s="17" t="e">
        <f>#N/A</f>
        <v>#N/A</v>
      </c>
      <c r="C664" s="17" t="e">
        <f>#N/A</f>
        <v>#N/A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6"/>
      <c r="M664" s="44"/>
      <c r="N664" s="19" t="s">
        <v>35</v>
      </c>
      <c r="O664" s="106"/>
    </row>
    <row r="665" spans="1:15" ht="63.75">
      <c r="A665" s="17" t="e">
        <f>#N/A</f>
        <v>#N/A</v>
      </c>
      <c r="B665" s="17" t="e">
        <f>#N/A</f>
        <v>#N/A</v>
      </c>
      <c r="C665" s="17" t="e">
        <f>#N/A</f>
        <v>#N/A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6"/>
      <c r="M665" s="20"/>
      <c r="N665" s="19" t="s">
        <v>35</v>
      </c>
      <c r="O665" s="106"/>
    </row>
    <row r="666" spans="1:15" ht="51">
      <c r="A666" s="17" t="e">
        <f>#N/A</f>
        <v>#N/A</v>
      </c>
      <c r="B666" s="17" t="e">
        <f>#N/A</f>
        <v>#N/A</v>
      </c>
      <c r="C666" s="17" t="e">
        <f>#N/A</f>
        <v>#N/A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6"/>
      <c r="M666" s="20"/>
      <c r="N666" s="19" t="s">
        <v>35</v>
      </c>
      <c r="O666" s="106"/>
    </row>
    <row r="667" spans="1:15" ht="51">
      <c r="A667" s="17" t="e">
        <f>#N/A</f>
        <v>#N/A</v>
      </c>
      <c r="B667" s="17" t="e">
        <f>#N/A</f>
        <v>#N/A</v>
      </c>
      <c r="C667" s="17" t="e">
        <f>#N/A</f>
        <v>#N/A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6"/>
      <c r="M667" s="20"/>
      <c r="N667" s="19"/>
      <c r="O667" s="106"/>
    </row>
    <row r="668" spans="1:15" ht="63.75">
      <c r="A668" s="17" t="e">
        <f>#N/A</f>
        <v>#N/A</v>
      </c>
      <c r="B668" s="17" t="e">
        <f>#N/A</f>
        <v>#N/A</v>
      </c>
      <c r="C668" s="17" t="e">
        <f>#N/A</f>
        <v>#N/A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6"/>
      <c r="M668" s="20"/>
      <c r="N668" s="19"/>
      <c r="O668" s="106"/>
    </row>
    <row r="669" spans="1:15" ht="63.75">
      <c r="A669" s="17" t="e">
        <f>#N/A</f>
        <v>#N/A</v>
      </c>
      <c r="B669" s="17" t="e">
        <f>#N/A</f>
        <v>#N/A</v>
      </c>
      <c r="C669" s="17" t="e">
        <f>#N/A</f>
        <v>#N/A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6"/>
      <c r="M669" s="20"/>
      <c r="N669" s="19"/>
      <c r="O669" s="106"/>
    </row>
    <row r="670" spans="1:15" ht="51">
      <c r="A670" s="17" t="e">
        <f>#N/A</f>
        <v>#N/A</v>
      </c>
      <c r="B670" s="17" t="e">
        <f>#N/A</f>
        <v>#N/A</v>
      </c>
      <c r="C670" s="17" t="e">
        <f>#N/A</f>
        <v>#N/A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6"/>
      <c r="M670" s="20"/>
      <c r="N670" s="19"/>
      <c r="O670" s="106"/>
    </row>
    <row r="671" spans="1:15" ht="51">
      <c r="A671" s="17" t="e">
        <f>#N/A</f>
        <v>#N/A</v>
      </c>
      <c r="B671" s="17" t="e">
        <f>#N/A</f>
        <v>#N/A</v>
      </c>
      <c r="C671" s="17" t="e">
        <f>#N/A</f>
        <v>#N/A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6"/>
      <c r="M671" s="20"/>
      <c r="N671" s="19"/>
      <c r="O671" s="106"/>
    </row>
    <row r="672" spans="1:15" ht="51">
      <c r="A672" s="17" t="e">
        <f>#N/A</f>
        <v>#N/A</v>
      </c>
      <c r="B672" s="17" t="e">
        <f>#N/A</f>
        <v>#N/A</v>
      </c>
      <c r="C672" s="17" t="e">
        <f>#N/A</f>
        <v>#N/A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6"/>
      <c r="M672" s="20"/>
      <c r="N672" s="19"/>
      <c r="O672" s="106"/>
    </row>
    <row r="673" spans="1:15" ht="51">
      <c r="A673" s="17" t="e">
        <f>#N/A</f>
        <v>#N/A</v>
      </c>
      <c r="B673" s="17" t="e">
        <f>#N/A</f>
        <v>#N/A</v>
      </c>
      <c r="C673" s="17" t="e">
        <f>#N/A</f>
        <v>#N/A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6"/>
      <c r="M673" s="20"/>
      <c r="N673" s="19"/>
      <c r="O673" s="106"/>
    </row>
    <row r="674" spans="1:15" ht="63.75">
      <c r="A674" s="17" t="e">
        <f>#N/A</f>
        <v>#N/A</v>
      </c>
      <c r="B674" s="17" t="e">
        <f>#N/A</f>
        <v>#N/A</v>
      </c>
      <c r="C674" s="17" t="e">
        <f>#N/A</f>
        <v>#N/A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6"/>
      <c r="M674" s="20"/>
      <c r="N674" s="19"/>
      <c r="O674" s="106"/>
    </row>
    <row r="675" spans="1:15" ht="127.5">
      <c r="A675" s="17" t="e">
        <f>#N/A</f>
        <v>#N/A</v>
      </c>
      <c r="B675" s="17" t="e">
        <f>#N/A</f>
        <v>#N/A</v>
      </c>
      <c r="C675" s="17" t="e">
        <f>#N/A</f>
        <v>#N/A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7"/>
      <c r="M675" s="20"/>
      <c r="N675" s="19" t="s">
        <v>30</v>
      </c>
      <c r="O675" s="106"/>
    </row>
    <row r="676" spans="1:15" ht="16.5">
      <c r="A676" s="17" t="e">
        <f>#N/A</f>
        <v>#N/A</v>
      </c>
      <c r="B676" s="17" t="e">
        <f>#N/A</f>
        <v>#N/A</v>
      </c>
      <c r="C676" s="17" t="e">
        <f>#N/A</f>
        <v>#N/A</v>
      </c>
      <c r="F676" s="97" t="s">
        <v>51</v>
      </c>
      <c r="G676" s="97"/>
      <c r="H676" s="97"/>
      <c r="I676" s="97"/>
      <c r="J676" s="97"/>
      <c r="K676" s="20" t="s">
        <v>21</v>
      </c>
      <c r="L676" s="20" t="s">
        <v>22</v>
      </c>
      <c r="M676" s="98" t="s">
        <v>20</v>
      </c>
      <c r="N676" s="98"/>
      <c r="O676" s="106"/>
    </row>
    <row r="677" spans="1:15" ht="39">
      <c r="A677" s="17" t="e">
        <f>#N/A</f>
        <v>#N/A</v>
      </c>
      <c r="B677" s="17" t="e">
        <f>#N/A</f>
        <v>#N/A</v>
      </c>
      <c r="C677" s="17" t="e">
        <f>#N/A</f>
        <v>#N/A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6"/>
    </row>
    <row r="678" spans="1:15" ht="26.25">
      <c r="A678" s="17" t="e">
        <f>#N/A</f>
        <v>#N/A</v>
      </c>
      <c r="B678" s="17" t="e">
        <f>#N/A</f>
        <v>#N/A</v>
      </c>
      <c r="C678" s="17" t="e">
        <f>#N/A</f>
        <v>#N/A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9">
        <v>1</v>
      </c>
      <c r="M678" s="20"/>
      <c r="N678" s="19" t="s">
        <v>35</v>
      </c>
      <c r="O678" s="106"/>
    </row>
    <row r="679" spans="1:15" ht="26.25">
      <c r="A679" s="17" t="e">
        <f>#N/A</f>
        <v>#N/A</v>
      </c>
      <c r="B679" s="17" t="e">
        <f>#N/A</f>
        <v>#N/A</v>
      </c>
      <c r="C679" s="17" t="e">
        <f>#N/A</f>
        <v>#N/A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 t="e">
        <f>#N/A</f>
        <v>#N/A</v>
      </c>
      <c r="L679" s="106"/>
      <c r="M679" s="20"/>
      <c r="N679" s="19" t="s">
        <v>35</v>
      </c>
      <c r="O679" s="106"/>
    </row>
    <row r="680" spans="1:15" ht="26.25">
      <c r="A680" s="17" t="e">
        <f>#N/A</f>
        <v>#N/A</v>
      </c>
      <c r="B680" s="17" t="e">
        <f>#N/A</f>
        <v>#N/A</v>
      </c>
      <c r="C680" s="17" t="e">
        <f>#N/A</f>
        <v>#N/A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 t="e">
        <f>#N/A</f>
        <v>#N/A</v>
      </c>
      <c r="L680" s="106"/>
      <c r="M680" s="20"/>
      <c r="N680" s="19" t="s">
        <v>35</v>
      </c>
      <c r="O680" s="106"/>
    </row>
    <row r="681" spans="1:15" ht="38.25">
      <c r="A681" s="17" t="e">
        <f>#N/A</f>
        <v>#N/A</v>
      </c>
      <c r="B681" s="17" t="e">
        <f>#N/A</f>
        <v>#N/A</v>
      </c>
      <c r="C681" s="17" t="e">
        <f>#N/A</f>
        <v>#N/A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 t="e">
        <f>#N/A</f>
        <v>#N/A</v>
      </c>
      <c r="L681" s="106"/>
      <c r="M681" s="20"/>
      <c r="N681" s="19" t="s">
        <v>35</v>
      </c>
      <c r="O681" s="106"/>
    </row>
    <row r="682" spans="1:15" ht="26.25">
      <c r="A682" s="17" t="e">
        <f>#N/A</f>
        <v>#N/A</v>
      </c>
      <c r="B682" s="17" t="e">
        <f>#N/A</f>
        <v>#N/A</v>
      </c>
      <c r="C682" s="17" t="e">
        <f>#N/A</f>
        <v>#N/A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 t="e">
        <f>#N/A</f>
        <v>#N/A</v>
      </c>
      <c r="L682" s="106"/>
      <c r="M682" s="20"/>
      <c r="N682" s="19" t="s">
        <v>35</v>
      </c>
      <c r="O682" s="106"/>
    </row>
    <row r="683" spans="1:15" ht="26.25">
      <c r="A683" s="17" t="e">
        <f>#N/A</f>
        <v>#N/A</v>
      </c>
      <c r="B683" s="17" t="e">
        <f>#N/A</f>
        <v>#N/A</v>
      </c>
      <c r="C683" s="17" t="e">
        <f>#N/A</f>
        <v>#N/A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 t="e">
        <f>#N/A</f>
        <v>#N/A</v>
      </c>
      <c r="L683" s="106"/>
      <c r="M683" s="20"/>
      <c r="N683" s="19" t="s">
        <v>35</v>
      </c>
      <c r="O683" s="106"/>
    </row>
    <row r="684" spans="1:15" ht="26.25">
      <c r="A684" s="17" t="e">
        <f>#N/A</f>
        <v>#N/A</v>
      </c>
      <c r="B684" s="17" t="e">
        <f>#N/A</f>
        <v>#N/A</v>
      </c>
      <c r="C684" s="17" t="e">
        <f>#N/A</f>
        <v>#N/A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 t="e">
        <f>#N/A</f>
        <v>#N/A</v>
      </c>
      <c r="L684" s="106"/>
      <c r="M684" s="20"/>
      <c r="N684" s="19" t="s">
        <v>35</v>
      </c>
      <c r="O684" s="106"/>
    </row>
    <row r="685" spans="1:15" ht="26.25">
      <c r="A685" s="17" t="e">
        <f>#N/A</f>
        <v>#N/A</v>
      </c>
      <c r="B685" s="17" t="e">
        <f>#N/A</f>
        <v>#N/A</v>
      </c>
      <c r="C685" s="17" t="e">
        <f>#N/A</f>
        <v>#N/A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 t="e">
        <f>#N/A</f>
        <v>#N/A</v>
      </c>
      <c r="L685" s="106"/>
      <c r="M685" s="20"/>
      <c r="N685" s="19" t="s">
        <v>35</v>
      </c>
      <c r="O685" s="106"/>
    </row>
    <row r="686" spans="1:15" ht="38.25">
      <c r="A686" s="17" t="e">
        <f>#N/A</f>
        <v>#N/A</v>
      </c>
      <c r="B686" s="17" t="e">
        <f>#N/A</f>
        <v>#N/A</v>
      </c>
      <c r="C686" s="17" t="e">
        <f>#N/A</f>
        <v>#N/A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 t="e">
        <f>#N/A</f>
        <v>#N/A</v>
      </c>
      <c r="L686" s="106"/>
      <c r="M686" s="20"/>
      <c r="N686" s="19" t="s">
        <v>35</v>
      </c>
      <c r="O686" s="106"/>
    </row>
    <row r="687" spans="1:15" ht="26.25">
      <c r="A687" s="17" t="e">
        <f>#N/A</f>
        <v>#N/A</v>
      </c>
      <c r="B687" s="17" t="e">
        <f>#N/A</f>
        <v>#N/A</v>
      </c>
      <c r="C687" s="17" t="e">
        <f>#N/A</f>
        <v>#N/A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 t="e">
        <f>#N/A</f>
        <v>#N/A</v>
      </c>
      <c r="L687" s="106"/>
      <c r="M687" s="20"/>
      <c r="N687" s="19"/>
      <c r="O687" s="106"/>
    </row>
    <row r="688" spans="1:15" ht="26.25">
      <c r="A688" s="17" t="e">
        <f>#N/A</f>
        <v>#N/A</v>
      </c>
      <c r="B688" s="17" t="e">
        <f>#N/A</f>
        <v>#N/A</v>
      </c>
      <c r="C688" s="17" t="e">
        <f>#N/A</f>
        <v>#N/A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 t="e">
        <f>#N/A</f>
        <v>#N/A</v>
      </c>
      <c r="L688" s="106"/>
      <c r="M688" s="20"/>
      <c r="N688" s="19"/>
      <c r="O688" s="106"/>
    </row>
    <row r="689" spans="1:15" ht="26.25">
      <c r="A689" s="17" t="e">
        <f>#N/A</f>
        <v>#N/A</v>
      </c>
      <c r="B689" s="17" t="e">
        <f>#N/A</f>
        <v>#N/A</v>
      </c>
      <c r="C689" s="17" t="e">
        <f>#N/A</f>
        <v>#N/A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 t="e">
        <f>#N/A</f>
        <v>#N/A</v>
      </c>
      <c r="L689" s="106"/>
      <c r="M689" s="20"/>
      <c r="N689" s="19"/>
      <c r="O689" s="106"/>
    </row>
    <row r="690" spans="1:15" ht="26.25">
      <c r="A690" s="17" t="e">
        <f>#N/A</f>
        <v>#N/A</v>
      </c>
      <c r="B690" s="17" t="e">
        <f>#N/A</f>
        <v>#N/A</v>
      </c>
      <c r="C690" s="17" t="e">
        <f>#N/A</f>
        <v>#N/A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 t="e">
        <f>#N/A</f>
        <v>#N/A</v>
      </c>
      <c r="L690" s="106"/>
      <c r="M690" s="20"/>
      <c r="N690" s="19"/>
      <c r="O690" s="106"/>
    </row>
    <row r="691" spans="1:15" ht="26.25">
      <c r="A691" s="17" t="e">
        <f>#N/A</f>
        <v>#N/A</v>
      </c>
      <c r="B691" s="17" t="e">
        <f>#N/A</f>
        <v>#N/A</v>
      </c>
      <c r="C691" s="17" t="e">
        <f>#N/A</f>
        <v>#N/A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 t="e">
        <f>#N/A</f>
        <v>#N/A</v>
      </c>
      <c r="L691" s="106"/>
      <c r="M691" s="20"/>
      <c r="N691" s="19"/>
      <c r="O691" s="106"/>
    </row>
    <row r="692" spans="1:15" ht="38.25">
      <c r="A692" s="17" t="e">
        <f>#N/A</f>
        <v>#N/A</v>
      </c>
      <c r="B692" s="17" t="e">
        <f>#N/A</f>
        <v>#N/A</v>
      </c>
      <c r="C692" s="17" t="e">
        <f>#N/A</f>
        <v>#N/A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 t="e">
        <f>#N/A</f>
        <v>#N/A</v>
      </c>
      <c r="L692" s="106"/>
      <c r="M692" s="20"/>
      <c r="N692" s="19"/>
      <c r="O692" s="106"/>
    </row>
    <row r="693" spans="1:15" ht="25.5">
      <c r="A693" s="17" t="e">
        <f>#N/A</f>
        <v>#N/A</v>
      </c>
      <c r="B693" s="17" t="e">
        <f>#N/A</f>
        <v>#N/A</v>
      </c>
      <c r="C693" s="17" t="e">
        <f>#N/A</f>
        <v>#N/A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 t="e">
        <f>#N/A</f>
        <v>#N/A</v>
      </c>
      <c r="L693" s="106"/>
      <c r="M693" s="20"/>
      <c r="N693" s="19"/>
      <c r="O693" s="106"/>
    </row>
    <row r="694" spans="1:15" ht="15.75">
      <c r="A694" s="17" t="e">
        <f>#N/A</f>
        <v>#N/A</v>
      </c>
      <c r="B694" s="17" t="e">
        <f>#N/A</f>
        <v>#N/A</v>
      </c>
      <c r="C694" s="17" t="e">
        <f>#N/A</f>
        <v>#N/A</v>
      </c>
      <c r="F694" s="48" t="s">
        <v>436</v>
      </c>
      <c r="G694" s="46" t="s">
        <v>437</v>
      </c>
      <c r="H694" s="19" t="s">
        <v>438</v>
      </c>
      <c r="I694" s="25">
        <v>137443.52</v>
      </c>
      <c r="J694" s="25">
        <v>137443.52</v>
      </c>
      <c r="K694" s="21" t="e">
        <f>#N/A</f>
        <v>#N/A</v>
      </c>
      <c r="L694" s="106"/>
      <c r="M694" s="19"/>
      <c r="N694" s="20"/>
      <c r="O694" s="106"/>
    </row>
    <row r="695" spans="1:15" ht="38.25">
      <c r="A695" s="17" t="e">
        <f>#N/A</f>
        <v>#N/A</v>
      </c>
      <c r="B695" s="17" t="e">
        <f>#N/A</f>
        <v>#N/A</v>
      </c>
      <c r="C695" s="17" t="e">
        <f>#N/A</f>
        <v>#N/A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 t="e">
        <f>#N/A</f>
        <v>#N/A</v>
      </c>
      <c r="L695" s="106"/>
      <c r="M695" s="44"/>
      <c r="N695" s="50" t="s">
        <v>442</v>
      </c>
      <c r="O695" s="106"/>
    </row>
    <row r="696" spans="1:15" ht="15.75">
      <c r="A696" s="17" t="e">
        <f>#N/A</f>
        <v>#N/A</v>
      </c>
      <c r="B696" s="17" t="e">
        <f>#N/A</f>
        <v>#N/A</v>
      </c>
      <c r="C696" s="17" t="e">
        <f>#N/A</f>
        <v>#N/A</v>
      </c>
      <c r="F696" s="20"/>
      <c r="G696" s="46"/>
      <c r="H696" s="19"/>
      <c r="I696" s="25"/>
      <c r="J696" s="25"/>
      <c r="K696" s="21"/>
      <c r="L696" s="106"/>
      <c r="M696" s="20"/>
      <c r="N696" s="19"/>
      <c r="O696" s="106"/>
    </row>
    <row r="697" spans="1:15" ht="51.75">
      <c r="A697" s="17" t="e">
        <f>#N/A</f>
        <v>#N/A</v>
      </c>
      <c r="B697" s="17" t="e">
        <f>#N/A</f>
        <v>#N/A</v>
      </c>
      <c r="C697" s="17" t="e">
        <f>#N/A</f>
        <v>#N/A</v>
      </c>
      <c r="F697" s="52" t="s">
        <v>31</v>
      </c>
      <c r="G697" s="53" t="s">
        <v>443</v>
      </c>
      <c r="H697" s="54"/>
      <c r="I697" s="55"/>
      <c r="J697" s="55"/>
      <c r="K697" s="56"/>
      <c r="L697" s="106"/>
      <c r="M697" s="54"/>
      <c r="N697" s="54"/>
      <c r="O697" s="106"/>
    </row>
    <row r="698" spans="1:15" ht="26.25">
      <c r="A698" s="17" t="e">
        <f>#N/A</f>
        <v>#N/A</v>
      </c>
      <c r="B698" s="17" t="e">
        <f>#N/A</f>
        <v>#N/A</v>
      </c>
      <c r="C698" s="17" t="e">
        <f>#N/A</f>
        <v>#N/A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 t="e">
        <f>#N/A</f>
        <v>#N/A</v>
      </c>
      <c r="L698" s="106"/>
      <c r="M698" s="20"/>
      <c r="N698" s="19" t="s">
        <v>35</v>
      </c>
      <c r="O698" s="106"/>
    </row>
    <row r="699" spans="1:15" ht="26.25">
      <c r="A699" s="17" t="e">
        <f>#N/A</f>
        <v>#N/A</v>
      </c>
      <c r="B699" s="17" t="e">
        <f>#N/A</f>
        <v>#N/A</v>
      </c>
      <c r="C699" s="17" t="e">
        <f>#N/A</f>
        <v>#N/A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 t="e">
        <f>#N/A</f>
        <v>#N/A</v>
      </c>
      <c r="L699" s="106"/>
      <c r="M699" s="20"/>
      <c r="N699" s="19" t="s">
        <v>35</v>
      </c>
      <c r="O699" s="106"/>
    </row>
    <row r="700" spans="1:15" ht="25.5">
      <c r="A700" s="17" t="e">
        <f>#N/A</f>
        <v>#N/A</v>
      </c>
      <c r="B700" s="17" t="e">
        <f>#N/A</f>
        <v>#N/A</v>
      </c>
      <c r="C700" s="17" t="e">
        <f>#N/A</f>
        <v>#N/A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 t="e">
        <f>#N/A</f>
        <v>#N/A</v>
      </c>
      <c r="L700" s="106"/>
      <c r="M700" s="20"/>
      <c r="N700" s="19"/>
      <c r="O700" s="106"/>
    </row>
    <row r="701" spans="1:15" ht="15.75">
      <c r="A701" s="17" t="e">
        <f>#N/A</f>
        <v>#N/A</v>
      </c>
      <c r="B701" s="17" t="e">
        <f>#N/A</f>
        <v>#N/A</v>
      </c>
      <c r="C701" s="17" t="e">
        <f>#N/A</f>
        <v>#N/A</v>
      </c>
      <c r="F701" s="20" t="s">
        <v>448</v>
      </c>
      <c r="G701" s="38" t="s">
        <v>450</v>
      </c>
      <c r="H701" s="19" t="s">
        <v>451</v>
      </c>
      <c r="I701" s="25">
        <v>50736.48</v>
      </c>
      <c r="J701" s="25">
        <v>50736.48</v>
      </c>
      <c r="K701" s="21" t="e">
        <f>#N/A</f>
        <v>#N/A</v>
      </c>
      <c r="L701" s="106"/>
      <c r="M701" s="19"/>
      <c r="N701" s="20" t="s">
        <v>79</v>
      </c>
      <c r="O701" s="106"/>
    </row>
    <row r="702" spans="1:15" ht="15.75">
      <c r="A702" s="17" t="e">
        <f>#N/A</f>
        <v>#N/A</v>
      </c>
      <c r="B702" s="17" t="e">
        <f>#N/A</f>
        <v>#N/A</v>
      </c>
      <c r="C702" s="17" t="e">
        <f>#N/A</f>
        <v>#N/A</v>
      </c>
      <c r="F702" s="20"/>
      <c r="G702" s="38"/>
      <c r="H702" s="19"/>
      <c r="I702" s="25"/>
      <c r="J702" s="25"/>
      <c r="K702" s="21"/>
      <c r="L702" s="106"/>
      <c r="M702" s="19"/>
      <c r="N702" s="20"/>
      <c r="O702" s="106"/>
    </row>
    <row r="703" spans="1:15" ht="64.5">
      <c r="A703" s="17" t="e">
        <f>#N/A</f>
        <v>#N/A</v>
      </c>
      <c r="B703" s="17" t="e">
        <f>#N/A</f>
        <v>#N/A</v>
      </c>
      <c r="C703" s="17" t="e">
        <f>#N/A</f>
        <v>#N/A</v>
      </c>
      <c r="F703" s="20" t="s">
        <v>36</v>
      </c>
      <c r="G703" s="37" t="s">
        <v>452</v>
      </c>
      <c r="H703" s="20"/>
      <c r="I703" s="25"/>
      <c r="J703" s="25"/>
      <c r="K703" s="20"/>
      <c r="L703" s="106"/>
      <c r="M703" s="20"/>
      <c r="N703" s="20"/>
      <c r="O703" s="106"/>
    </row>
    <row r="704" spans="1:15" ht="26.25">
      <c r="A704" s="17" t="e">
        <f>#N/A</f>
        <v>#N/A</v>
      </c>
      <c r="B704" s="17" t="e">
        <f>#N/A</f>
        <v>#N/A</v>
      </c>
      <c r="C704" s="17" t="e">
        <f>#N/A</f>
        <v>#N/A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6"/>
      <c r="M704" s="20"/>
      <c r="N704" s="19" t="s">
        <v>35</v>
      </c>
      <c r="O704" s="106"/>
    </row>
    <row r="705" spans="1:15" ht="64.5">
      <c r="A705" s="17" t="e">
        <f>#N/A</f>
        <v>#N/A</v>
      </c>
      <c r="B705" s="17" t="e">
        <f>#N/A</f>
        <v>#N/A</v>
      </c>
      <c r="C705" s="17" t="e">
        <f>#N/A</f>
        <v>#N/A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6"/>
      <c r="M705" s="20"/>
      <c r="N705" s="19" t="s">
        <v>35</v>
      </c>
      <c r="O705" s="106"/>
    </row>
    <row r="706" spans="1:15" ht="26.25">
      <c r="A706" s="17" t="e">
        <f>#N/A</f>
        <v>#N/A</v>
      </c>
      <c r="B706" s="17" t="e">
        <f>#N/A</f>
        <v>#N/A</v>
      </c>
      <c r="C706" s="17" t="e">
        <f>#N/A</f>
        <v>#N/A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6"/>
      <c r="M706" s="20"/>
      <c r="N706" s="19" t="s">
        <v>35</v>
      </c>
      <c r="O706" s="106"/>
    </row>
    <row r="707" spans="1:15" ht="26.25">
      <c r="A707" s="17" t="e">
        <f>#N/A</f>
        <v>#N/A</v>
      </c>
      <c r="B707" s="17" t="e">
        <f>#N/A</f>
        <v>#N/A</v>
      </c>
      <c r="C707" s="17" t="e">
        <f>#N/A</f>
        <v>#N/A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6"/>
      <c r="M707" s="20"/>
      <c r="N707" s="19" t="s">
        <v>35</v>
      </c>
      <c r="O707" s="106"/>
    </row>
    <row r="708" spans="1:15" ht="26.25">
      <c r="A708" s="17" t="e">
        <f>#N/A</f>
        <v>#N/A</v>
      </c>
      <c r="B708" s="17" t="e">
        <f>#N/A</f>
        <v>#N/A</v>
      </c>
      <c r="C708" s="17" t="e">
        <f>#N/A</f>
        <v>#N/A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6"/>
      <c r="M708" s="20"/>
      <c r="N708" s="19" t="s">
        <v>35</v>
      </c>
      <c r="O708" s="106"/>
    </row>
    <row r="709" spans="1:15" ht="26.25">
      <c r="A709" s="17" t="e">
        <f>#N/A</f>
        <v>#N/A</v>
      </c>
      <c r="B709" s="17" t="e">
        <f>#N/A</f>
        <v>#N/A</v>
      </c>
      <c r="C709" s="17" t="e">
        <f>#N/A</f>
        <v>#N/A</v>
      </c>
      <c r="F709" s="20" t="s">
        <v>40</v>
      </c>
      <c r="G709" s="37" t="s">
        <v>462</v>
      </c>
      <c r="H709" s="20"/>
      <c r="I709" s="25"/>
      <c r="J709" s="25"/>
      <c r="K709" s="20"/>
      <c r="L709" s="106"/>
      <c r="M709" s="20"/>
      <c r="N709" s="20"/>
      <c r="O709" s="106"/>
    </row>
    <row r="710" spans="1:15" ht="51.75">
      <c r="A710" s="17" t="e">
        <f>#N/A</f>
        <v>#N/A</v>
      </c>
      <c r="B710" s="17" t="e">
        <f>#N/A</f>
        <v>#N/A</v>
      </c>
      <c r="C710" s="17" t="e">
        <f>#N/A</f>
        <v>#N/A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6"/>
      <c r="M710" s="20"/>
      <c r="N710" s="19" t="s">
        <v>35</v>
      </c>
      <c r="O710" s="106"/>
    </row>
    <row r="711" spans="1:15" ht="15.75">
      <c r="A711" s="17" t="e">
        <f>#N/A</f>
        <v>#N/A</v>
      </c>
      <c r="B711" s="17" t="e">
        <f>#N/A</f>
        <v>#N/A</v>
      </c>
      <c r="C711" s="17" t="e">
        <f>#N/A</f>
        <v>#N/A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7"/>
      <c r="M711" s="20"/>
      <c r="N711" s="20" t="s">
        <v>79</v>
      </c>
      <c r="O711" s="107"/>
    </row>
    <row r="712" spans="1:15" ht="16.5">
      <c r="A712" s="17" t="e">
        <f>#N/A</f>
        <v>#N/A</v>
      </c>
      <c r="B712" s="17" t="e">
        <f>#N/A</f>
        <v>#N/A</v>
      </c>
      <c r="C712" s="17" t="e">
        <f>#N/A</f>
        <v>#N/A</v>
      </c>
      <c r="F712" s="114" t="s">
        <v>467</v>
      </c>
      <c r="G712" s="114"/>
      <c r="H712" s="114"/>
      <c r="I712" s="114"/>
      <c r="J712" s="114"/>
      <c r="K712" s="114"/>
      <c r="L712" s="114"/>
      <c r="M712" s="114"/>
      <c r="N712" s="114"/>
      <c r="O712" s="114"/>
    </row>
    <row r="713" spans="1:15" ht="16.5">
      <c r="A713" s="17" t="e">
        <f>#N/A</f>
        <v>#N/A</v>
      </c>
      <c r="B713" s="17" t="e">
        <f>#N/A</f>
        <v>#N/A</v>
      </c>
      <c r="C713" s="17" t="e">
        <f>#N/A</f>
        <v>#N/A</v>
      </c>
      <c r="F713" s="97" t="s">
        <v>51</v>
      </c>
      <c r="G713" s="97"/>
      <c r="H713" s="97"/>
      <c r="I713" s="97"/>
      <c r="J713" s="97"/>
      <c r="K713" s="20" t="s">
        <v>21</v>
      </c>
      <c r="L713" s="20" t="s">
        <v>22</v>
      </c>
      <c r="M713" s="98" t="s">
        <v>20</v>
      </c>
      <c r="N713" s="98"/>
      <c r="O713" s="20"/>
    </row>
    <row r="714" spans="1:15" ht="38.25">
      <c r="A714" s="17" t="e">
        <f>#N/A</f>
        <v>#N/A</v>
      </c>
      <c r="B714" s="17" t="e">
        <f>#N/A</f>
        <v>#N/A</v>
      </c>
      <c r="C714" s="17" t="e">
        <f>#N/A</f>
        <v>#N/A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9">
        <f>(K714+K715)/2</f>
        <v>0</v>
      </c>
      <c r="M714" s="20"/>
      <c r="N714" s="19" t="s">
        <v>35</v>
      </c>
      <c r="O714" s="99">
        <f>L714</f>
        <v>0</v>
      </c>
    </row>
    <row r="715" spans="1:15" ht="15.75">
      <c r="A715" s="17" t="e">
        <f>#N/A</f>
        <v>#N/A</v>
      </c>
      <c r="B715" s="17" t="e">
        <f>#N/A</f>
        <v>#N/A</v>
      </c>
      <c r="C715" s="17" t="e">
        <f>#N/A</f>
        <v>#N/A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01"/>
      <c r="M715" s="19"/>
      <c r="N715" s="20" t="s">
        <v>79</v>
      </c>
      <c r="O715" s="101"/>
    </row>
    <row r="716" spans="1:15" ht="15.75">
      <c r="A716" s="17" t="e">
        <f>#N/A</f>
        <v>#N/A</v>
      </c>
      <c r="B716" s="17" t="e">
        <f>#N/A</f>
        <v>#N/A</v>
      </c>
      <c r="C716" s="17" t="e">
        <f>#N/A</f>
        <v>#N/A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16.5">
      <c r="A717" s="17" t="e">
        <f>#N/A</f>
        <v>#N/A</v>
      </c>
      <c r="B717" s="17" t="e">
        <f>#N/A</f>
        <v>#N/A</v>
      </c>
      <c r="C717" s="17" t="e">
        <f>#N/A</f>
        <v>#N/A</v>
      </c>
      <c r="F717" s="94" t="s">
        <v>469</v>
      </c>
      <c r="G717" s="95"/>
      <c r="H717" s="95"/>
      <c r="I717" s="95"/>
      <c r="J717" s="95"/>
      <c r="K717" s="95"/>
      <c r="L717" s="95"/>
      <c r="M717" s="95"/>
      <c r="N717" s="95"/>
      <c r="O717" s="96"/>
    </row>
    <row r="718" spans="1:15" ht="16.5">
      <c r="A718" s="17" t="e">
        <f>#N/A</f>
        <v>#N/A</v>
      </c>
      <c r="B718" s="17" t="e">
        <f>#N/A</f>
        <v>#N/A</v>
      </c>
      <c r="C718" s="17" t="e">
        <f>#N/A</f>
        <v>#N/A</v>
      </c>
      <c r="F718" s="94" t="s">
        <v>470</v>
      </c>
      <c r="G718" s="95"/>
      <c r="H718" s="95"/>
      <c r="I718" s="95"/>
      <c r="J718" s="95"/>
      <c r="K718" s="95"/>
      <c r="L718" s="95"/>
      <c r="M718" s="95"/>
      <c r="N718" s="95"/>
      <c r="O718" s="96"/>
    </row>
    <row r="719" spans="1:15" ht="16.5">
      <c r="A719" s="17" t="e">
        <f>#N/A</f>
        <v>#N/A</v>
      </c>
      <c r="B719" s="17" t="e">
        <f>#N/A</f>
        <v>#N/A</v>
      </c>
      <c r="C719" s="17" t="e">
        <f>#N/A</f>
        <v>#N/A</v>
      </c>
      <c r="F719" s="97" t="s">
        <v>25</v>
      </c>
      <c r="G719" s="97"/>
      <c r="H719" s="97"/>
      <c r="I719" s="97"/>
      <c r="J719" s="97"/>
      <c r="K719" s="19" t="s">
        <v>18</v>
      </c>
      <c r="L719" s="19" t="s">
        <v>19</v>
      </c>
      <c r="M719" s="97" t="s">
        <v>20</v>
      </c>
      <c r="N719" s="97"/>
      <c r="O719" s="105">
        <f>(L721+L726)/2</f>
        <v>2.5324199019495497</v>
      </c>
    </row>
    <row r="720" spans="1:15" ht="26.25">
      <c r="A720" s="17" t="e">
        <f>#N/A</f>
        <v>#N/A</v>
      </c>
      <c r="B720" s="17" t="e">
        <f>#N/A</f>
        <v>#N/A</v>
      </c>
      <c r="C720" s="17" t="e">
        <f>#N/A</f>
        <v>#N/A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10"/>
    </row>
    <row r="721" spans="1:15" ht="89.25">
      <c r="A721" s="17" t="e">
        <f>#N/A</f>
        <v>#N/A</v>
      </c>
      <c r="B721" s="17" t="e">
        <f>#N/A</f>
        <v>#N/A</v>
      </c>
      <c r="C721" s="17" t="e">
        <f>#N/A</f>
        <v>#N/A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5">
        <f>(K721+K722+K723)/3</f>
        <v>2</v>
      </c>
      <c r="M721" s="19" t="s">
        <v>29</v>
      </c>
      <c r="N721" s="19" t="s">
        <v>30</v>
      </c>
      <c r="O721" s="110"/>
    </row>
    <row r="722" spans="1:15" ht="76.5">
      <c r="A722" s="17" t="e">
        <f>#N/A</f>
        <v>#N/A</v>
      </c>
      <c r="B722" s="17" t="e">
        <f>#N/A</f>
        <v>#N/A</v>
      </c>
      <c r="C722" s="17" t="e">
        <f>#N/A</f>
        <v>#N/A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1"/>
      <c r="M722" s="19"/>
      <c r="N722" s="19" t="s">
        <v>35</v>
      </c>
      <c r="O722" s="110"/>
    </row>
    <row r="723" spans="1:15" ht="127.5">
      <c r="A723" s="17" t="e">
        <f>#N/A</f>
        <v>#N/A</v>
      </c>
      <c r="B723" s="17" t="e">
        <f>#N/A</f>
        <v>#N/A</v>
      </c>
      <c r="C723" s="17" t="e">
        <f>#N/A</f>
        <v>#N/A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2"/>
      <c r="M723" s="19"/>
      <c r="N723" s="19" t="s">
        <v>30</v>
      </c>
      <c r="O723" s="110"/>
    </row>
    <row r="724" spans="1:15" ht="16.5">
      <c r="A724" s="17" t="e">
        <f>#N/A</f>
        <v>#N/A</v>
      </c>
      <c r="B724" s="17" t="e">
        <f>#N/A</f>
        <v>#N/A</v>
      </c>
      <c r="C724" s="17" t="e">
        <f>#N/A</f>
        <v>#N/A</v>
      </c>
      <c r="F724" s="97" t="s">
        <v>51</v>
      </c>
      <c r="G724" s="97"/>
      <c r="H724" s="97"/>
      <c r="I724" s="97"/>
      <c r="J724" s="97"/>
      <c r="K724" s="20" t="s">
        <v>21</v>
      </c>
      <c r="L724" s="20" t="s">
        <v>22</v>
      </c>
      <c r="M724" s="97" t="s">
        <v>20</v>
      </c>
      <c r="N724" s="97"/>
      <c r="O724" s="110"/>
    </row>
    <row r="725" spans="1:15" ht="38.25">
      <c r="A725" s="17" t="e">
        <f>#N/A</f>
        <v>#N/A</v>
      </c>
      <c r="B725" s="17" t="e">
        <f>#N/A</f>
        <v>#N/A</v>
      </c>
      <c r="C725" s="17" t="e">
        <f>#N/A</f>
        <v>#N/A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10"/>
    </row>
    <row r="726" spans="1:15" ht="115.5">
      <c r="A726" s="17" t="e">
        <f>#N/A</f>
        <v>#N/A</v>
      </c>
      <c r="B726" s="17" t="e">
        <f>#N/A</f>
        <v>#N/A</v>
      </c>
      <c r="C726" s="17" t="e">
        <f>#N/A</f>
        <v>#N/A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5">
        <f>(K726+K727+K728)/3</f>
        <v>3.064839803899099</v>
      </c>
      <c r="M726" s="19" t="s">
        <v>476</v>
      </c>
      <c r="N726" s="19" t="s">
        <v>35</v>
      </c>
      <c r="O726" s="110"/>
    </row>
    <row r="727" spans="1:15" ht="51.75">
      <c r="A727" s="17" t="e">
        <f>#N/A</f>
        <v>#N/A</v>
      </c>
      <c r="B727" s="17" t="e">
        <f>#N/A</f>
        <v>#N/A</v>
      </c>
      <c r="C727" s="17" t="e">
        <f>#N/A</f>
        <v>#N/A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3"/>
      <c r="M727" s="19" t="s">
        <v>478</v>
      </c>
      <c r="N727" s="19" t="s">
        <v>35</v>
      </c>
      <c r="O727" s="110"/>
    </row>
    <row r="728" spans="1:15" ht="26.25">
      <c r="A728" s="17" t="e">
        <f>#N/A</f>
        <v>#N/A</v>
      </c>
      <c r="B728" s="17" t="e">
        <f>#N/A</f>
        <v>#N/A</v>
      </c>
      <c r="C728" s="17" t="e">
        <f>#N/A</f>
        <v>#N/A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</v>
      </c>
      <c r="L728" s="113"/>
      <c r="M728" s="19" t="s">
        <v>479</v>
      </c>
      <c r="N728" s="19" t="s">
        <v>35</v>
      </c>
      <c r="O728" s="110"/>
    </row>
    <row r="729" spans="1:15" ht="15.75">
      <c r="A729" s="17" t="e">
        <f>#N/A</f>
        <v>#N/A</v>
      </c>
      <c r="B729" s="17" t="e">
        <f>#N/A</f>
        <v>#N/A</v>
      </c>
      <c r="C729" s="17" t="e">
        <f>#N/A</f>
        <v>#N/A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6.5">
      <c r="A730" s="17" t="e">
        <f>#N/A</f>
        <v>#N/A</v>
      </c>
      <c r="B730" s="17" t="e">
        <f>#N/A</f>
        <v>#N/A</v>
      </c>
      <c r="C730" s="17" t="e">
        <f>#N/A</f>
        <v>#N/A</v>
      </c>
      <c r="F730" s="117" t="s">
        <v>480</v>
      </c>
      <c r="G730" s="117"/>
      <c r="H730" s="117"/>
      <c r="I730" s="117"/>
      <c r="J730" s="117"/>
      <c r="K730" s="117"/>
      <c r="L730" s="117"/>
      <c r="M730" s="117"/>
      <c r="N730" s="117"/>
      <c r="O730" s="117"/>
    </row>
    <row r="731" spans="1:15" ht="16.5">
      <c r="A731" s="17" t="e">
        <f>#N/A</f>
        <v>#N/A</v>
      </c>
      <c r="B731" s="17" t="e">
        <f>#N/A</f>
        <v>#N/A</v>
      </c>
      <c r="C731" s="17" t="e">
        <f>#N/A</f>
        <v>#N/A</v>
      </c>
      <c r="F731" s="97" t="s">
        <v>25</v>
      </c>
      <c r="G731" s="97"/>
      <c r="H731" s="97"/>
      <c r="I731" s="97"/>
      <c r="J731" s="97"/>
      <c r="K731" s="19" t="s">
        <v>18</v>
      </c>
      <c r="L731" s="19" t="s">
        <v>19</v>
      </c>
      <c r="M731" s="97" t="s">
        <v>20</v>
      </c>
      <c r="N731" s="97"/>
      <c r="O731" s="19"/>
    </row>
    <row r="732" spans="1:15" ht="26.25">
      <c r="A732" s="17" t="e">
        <f>#N/A</f>
        <v>#N/A</v>
      </c>
      <c r="B732" s="17" t="e">
        <f>#N/A</f>
        <v>#N/A</v>
      </c>
      <c r="C732" s="17" t="e">
        <f>#N/A</f>
        <v>#N/A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5">
        <f>(K733+K734+K736+K735)/4</f>
        <v>1.182788888888889</v>
      </c>
      <c r="M732" s="19"/>
      <c r="N732" s="19"/>
      <c r="O732" s="105" t="e">
        <f>(L732+L742)/2</f>
        <v>#N/A</v>
      </c>
    </row>
    <row r="733" spans="1:15" ht="89.25">
      <c r="A733" s="17" t="e">
        <f>#N/A</f>
        <v>#N/A</v>
      </c>
      <c r="B733" s="17" t="e">
        <f>#N/A</f>
        <v>#N/A</v>
      </c>
      <c r="C733" s="17" t="e">
        <f>#N/A</f>
        <v>#N/A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10"/>
      <c r="M733" s="19" t="s">
        <v>29</v>
      </c>
      <c r="N733" s="19" t="s">
        <v>30</v>
      </c>
      <c r="O733" s="110"/>
    </row>
    <row r="734" spans="1:15" ht="51">
      <c r="A734" s="17" t="e">
        <f>#N/A</f>
        <v>#N/A</v>
      </c>
      <c r="B734" s="17" t="e">
        <f>#N/A</f>
        <v>#N/A</v>
      </c>
      <c r="C734" s="17" t="e">
        <f>#N/A</f>
        <v>#N/A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10"/>
      <c r="M734" s="19" t="s">
        <v>72</v>
      </c>
      <c r="N734" s="19" t="s">
        <v>35</v>
      </c>
      <c r="O734" s="110"/>
    </row>
    <row r="735" spans="1:15" ht="114.75">
      <c r="A735" s="17" t="e">
        <f>#N/A</f>
        <v>#N/A</v>
      </c>
      <c r="B735" s="17" t="e">
        <f>#N/A</f>
        <v>#N/A</v>
      </c>
      <c r="C735" s="17" t="e">
        <f>#N/A</f>
        <v>#N/A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10"/>
      <c r="M735" s="19"/>
      <c r="N735" s="19" t="s">
        <v>35</v>
      </c>
      <c r="O735" s="110"/>
    </row>
    <row r="736" spans="1:15" ht="127.5">
      <c r="A736" s="17" t="e">
        <f>#N/A</f>
        <v>#N/A</v>
      </c>
      <c r="B736" s="17" t="e">
        <f>#N/A</f>
        <v>#N/A</v>
      </c>
      <c r="C736" s="17" t="e">
        <f>#N/A</f>
        <v>#N/A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8"/>
      <c r="M736" s="19"/>
      <c r="N736" s="19"/>
      <c r="O736" s="110"/>
    </row>
    <row r="737" spans="1:15" ht="16.5">
      <c r="A737" s="17" t="e">
        <f>#N/A</f>
        <v>#N/A</v>
      </c>
      <c r="B737" s="17" t="e">
        <f>#N/A</f>
        <v>#N/A</v>
      </c>
      <c r="C737" s="17" t="e">
        <f>#N/A</f>
        <v>#N/A</v>
      </c>
      <c r="F737" s="97" t="s">
        <v>51</v>
      </c>
      <c r="G737" s="97"/>
      <c r="H737" s="97"/>
      <c r="I737" s="97"/>
      <c r="J737" s="97"/>
      <c r="K737" s="20" t="s">
        <v>21</v>
      </c>
      <c r="L737" s="20" t="s">
        <v>22</v>
      </c>
      <c r="M737" s="97" t="s">
        <v>20</v>
      </c>
      <c r="N737" s="97"/>
      <c r="O737" s="110"/>
    </row>
    <row r="738" spans="1:15" ht="15.75">
      <c r="A738" s="17" t="e">
        <f>#N/A</f>
        <v>#N/A</v>
      </c>
      <c r="B738" s="17" t="e">
        <f>#N/A</f>
        <v>#N/A</v>
      </c>
      <c r="C738" s="17" t="e">
        <f>#N/A</f>
        <v>#N/A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10"/>
    </row>
    <row r="739" spans="1:15" ht="15.75">
      <c r="A739" s="17" t="e">
        <f>#N/A</f>
        <v>#N/A</v>
      </c>
      <c r="B739" s="17" t="e">
        <f>#N/A</f>
        <v>#N/A</v>
      </c>
      <c r="C739" s="17" t="e">
        <f>#N/A</f>
        <v>#N/A</v>
      </c>
      <c r="F739" s="115"/>
      <c r="G739" s="115" t="s">
        <v>12</v>
      </c>
      <c r="H739" s="115"/>
      <c r="I739" s="115"/>
      <c r="J739" s="115"/>
      <c r="K739" s="116"/>
      <c r="L739" s="115"/>
      <c r="M739" s="115"/>
      <c r="N739" s="115"/>
      <c r="O739" s="110"/>
    </row>
    <row r="740" spans="1:15" ht="15.75">
      <c r="A740" s="17" t="e">
        <f>#N/A</f>
        <v>#N/A</v>
      </c>
      <c r="B740" s="17" t="e">
        <f>#N/A</f>
        <v>#N/A</v>
      </c>
      <c r="C740" s="17" t="e">
        <f>#N/A</f>
        <v>#N/A</v>
      </c>
      <c r="F740" s="115"/>
      <c r="G740" s="115"/>
      <c r="H740" s="115"/>
      <c r="I740" s="115"/>
      <c r="J740" s="115"/>
      <c r="K740" s="116"/>
      <c r="L740" s="115"/>
      <c r="M740" s="115"/>
      <c r="N740" s="115"/>
      <c r="O740" s="110"/>
    </row>
    <row r="741" spans="1:15" ht="15.75">
      <c r="A741" s="17" t="e">
        <f>#N/A</f>
        <v>#N/A</v>
      </c>
      <c r="B741" s="17" t="e">
        <f>#N/A</f>
        <v>#N/A</v>
      </c>
      <c r="C741" s="17" t="e">
        <f>#N/A</f>
        <v>#N/A</v>
      </c>
      <c r="F741" s="115"/>
      <c r="G741" s="115"/>
      <c r="H741" s="115"/>
      <c r="I741" s="115"/>
      <c r="J741" s="115"/>
      <c r="K741" s="116"/>
      <c r="L741" s="115"/>
      <c r="M741" s="115"/>
      <c r="N741" s="115"/>
      <c r="O741" s="110"/>
    </row>
    <row r="742" spans="1:15" ht="76.5">
      <c r="A742" s="17" t="e">
        <f>#N/A</f>
        <v>#N/A</v>
      </c>
      <c r="B742" s="17" t="e">
        <f>#N/A</f>
        <v>#N/A</v>
      </c>
      <c r="C742" s="17" t="e">
        <f>#N/A</f>
        <v>#N/A</v>
      </c>
      <c r="F742" s="20"/>
      <c r="G742" s="61" t="s">
        <v>485</v>
      </c>
      <c r="H742" s="57"/>
      <c r="I742" s="20"/>
      <c r="J742" s="20"/>
      <c r="K742" s="21"/>
      <c r="L742" s="113" t="e">
        <f>(K743+K744+K745+K746+K747+K748)/6</f>
        <v>#N/A</v>
      </c>
      <c r="M742" s="19"/>
      <c r="N742" s="19"/>
      <c r="O742" s="110"/>
    </row>
    <row r="743" spans="1:15" ht="26.25">
      <c r="A743" s="17" t="e">
        <f>#N/A</f>
        <v>#N/A</v>
      </c>
      <c r="B743" s="17" t="e">
        <f>#N/A</f>
        <v>#N/A</v>
      </c>
      <c r="C743" s="17" t="e">
        <f>#N/A</f>
        <v>#N/A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 t="e">
        <f>#N/A</f>
        <v>#N/A</v>
      </c>
      <c r="L743" s="113"/>
      <c r="M743" s="19" t="s">
        <v>487</v>
      </c>
      <c r="N743" s="19" t="s">
        <v>35</v>
      </c>
      <c r="O743" s="110"/>
    </row>
    <row r="744" spans="1:15" ht="26.25">
      <c r="A744" s="17" t="e">
        <f>#N/A</f>
        <v>#N/A</v>
      </c>
      <c r="B744" s="17" t="e">
        <f>#N/A</f>
        <v>#N/A</v>
      </c>
      <c r="C744" s="17" t="e">
        <f>#N/A</f>
        <v>#N/A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 t="e">
        <f>#N/A</f>
        <v>#N/A</v>
      </c>
      <c r="L744" s="113"/>
      <c r="M744" s="19" t="s">
        <v>487</v>
      </c>
      <c r="N744" s="19" t="s">
        <v>35</v>
      </c>
      <c r="O744" s="110"/>
    </row>
    <row r="745" spans="1:15" ht="39">
      <c r="A745" s="17" t="e">
        <f>#N/A</f>
        <v>#N/A</v>
      </c>
      <c r="B745" s="17" t="e">
        <f>#N/A</f>
        <v>#N/A</v>
      </c>
      <c r="C745" s="17" t="e">
        <f>#N/A</f>
        <v>#N/A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 t="e">
        <f>#N/A</f>
        <v>#N/A</v>
      </c>
      <c r="L745" s="113"/>
      <c r="M745" s="19" t="s">
        <v>491</v>
      </c>
      <c r="N745" s="19" t="s">
        <v>35</v>
      </c>
      <c r="O745" s="110"/>
    </row>
    <row r="746" spans="1:15" ht="26.25">
      <c r="A746" s="17" t="e">
        <f>#N/A</f>
        <v>#N/A</v>
      </c>
      <c r="B746" s="17" t="e">
        <f>#N/A</f>
        <v>#N/A</v>
      </c>
      <c r="C746" s="17" t="e">
        <f>#N/A</f>
        <v>#N/A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 t="e">
        <f>#N/A</f>
        <v>#N/A</v>
      </c>
      <c r="L746" s="113"/>
      <c r="M746" s="19" t="s">
        <v>494</v>
      </c>
      <c r="N746" s="19" t="s">
        <v>35</v>
      </c>
      <c r="O746" s="110"/>
    </row>
    <row r="747" spans="1:15" ht="26.25">
      <c r="A747" s="17" t="e">
        <f>#N/A</f>
        <v>#N/A</v>
      </c>
      <c r="B747" s="17" t="e">
        <f>#N/A</f>
        <v>#N/A</v>
      </c>
      <c r="C747" s="17" t="e">
        <f>#N/A</f>
        <v>#N/A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 t="e">
        <f>#N/A</f>
        <v>#N/A</v>
      </c>
      <c r="L747" s="113"/>
      <c r="M747" s="19" t="s">
        <v>494</v>
      </c>
      <c r="N747" s="19" t="s">
        <v>35</v>
      </c>
      <c r="O747" s="110"/>
    </row>
    <row r="748" spans="1:15" ht="39">
      <c r="A748" s="17" t="e">
        <f>#N/A</f>
        <v>#N/A</v>
      </c>
      <c r="B748" s="17" t="e">
        <f>#N/A</f>
        <v>#N/A</v>
      </c>
      <c r="C748" s="17" t="e">
        <f>#N/A</f>
        <v>#N/A</v>
      </c>
      <c r="F748" s="23" t="s">
        <v>496</v>
      </c>
      <c r="G748" s="61" t="s">
        <v>61</v>
      </c>
      <c r="H748" s="57" t="s">
        <v>451</v>
      </c>
      <c r="I748" s="25">
        <v>9248.3</v>
      </c>
      <c r="J748" s="25">
        <v>9224.99</v>
      </c>
      <c r="K748" s="21" t="e">
        <f>#N/A</f>
        <v>#N/A</v>
      </c>
      <c r="L748" s="113"/>
      <c r="M748" s="19" t="s">
        <v>491</v>
      </c>
      <c r="N748" s="19" t="s">
        <v>79</v>
      </c>
      <c r="O748" s="110"/>
    </row>
    <row r="749" spans="1:15" ht="15.75">
      <c r="A749" s="17" t="e">
        <f>#N/A</f>
        <v>#N/A</v>
      </c>
      <c r="B749" s="17" t="e">
        <f>#N/A</f>
        <v>#N/A</v>
      </c>
      <c r="C749" s="17" t="e">
        <f>#N/A</f>
        <v>#N/A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5.75">
      <c r="A750" s="17" t="e">
        <f>#N/A</f>
        <v>#N/A</v>
      </c>
      <c r="B750" s="17" t="e">
        <f>#N/A</f>
        <v>#N/A</v>
      </c>
      <c r="C750" s="17" t="e">
        <f>#N/A</f>
        <v>#N/A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16.5">
      <c r="A751" s="17" t="e">
        <f>#N/A</f>
        <v>#N/A</v>
      </c>
      <c r="B751" s="17" t="e">
        <f>#N/A</f>
        <v>#N/A</v>
      </c>
      <c r="C751" s="17" t="e">
        <f>#N/A</f>
        <v>#N/A</v>
      </c>
      <c r="F751" s="94" t="s">
        <v>497</v>
      </c>
      <c r="G751" s="95"/>
      <c r="H751" s="95"/>
      <c r="I751" s="95"/>
      <c r="J751" s="95"/>
      <c r="K751" s="95"/>
      <c r="L751" s="95"/>
      <c r="M751" s="95"/>
      <c r="N751" s="95"/>
      <c r="O751" s="96"/>
    </row>
    <row r="752" spans="1:15" ht="16.5">
      <c r="A752" s="17" t="e">
        <f>#N/A</f>
        <v>#N/A</v>
      </c>
      <c r="B752" s="17" t="e">
        <f>#N/A</f>
        <v>#N/A</v>
      </c>
      <c r="C752" s="17" t="e">
        <f>#N/A</f>
        <v>#N/A</v>
      </c>
      <c r="F752" s="97" t="s">
        <v>25</v>
      </c>
      <c r="G752" s="97"/>
      <c r="H752" s="97"/>
      <c r="I752" s="97"/>
      <c r="J752" s="97"/>
      <c r="K752" s="19" t="s">
        <v>18</v>
      </c>
      <c r="L752" s="19" t="s">
        <v>19</v>
      </c>
      <c r="M752" s="97" t="s">
        <v>20</v>
      </c>
      <c r="N752" s="97"/>
      <c r="O752" s="105">
        <f>(L754+L759)/2</f>
        <v>2.3028502777557547</v>
      </c>
    </row>
    <row r="753" spans="1:15" ht="26.25">
      <c r="A753" s="17" t="e">
        <f>#N/A</f>
        <v>#N/A</v>
      </c>
      <c r="B753" s="17" t="e">
        <f>#N/A</f>
        <v>#N/A</v>
      </c>
      <c r="C753" s="17" t="e">
        <f>#N/A</f>
        <v>#N/A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10"/>
    </row>
    <row r="754" spans="1:15" ht="89.25">
      <c r="A754" s="17" t="e">
        <f>#N/A</f>
        <v>#N/A</v>
      </c>
      <c r="B754" s="17" t="e">
        <f>#N/A</f>
        <v>#N/A</v>
      </c>
      <c r="C754" s="17" t="e">
        <f>#N/A</f>
        <v>#N/A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5">
        <f>(K754+K755+K756)/3</f>
        <v>1.3333333333333333</v>
      </c>
      <c r="M754" s="19" t="s">
        <v>29</v>
      </c>
      <c r="N754" s="19" t="s">
        <v>30</v>
      </c>
      <c r="O754" s="110"/>
    </row>
    <row r="755" spans="1:15" ht="89.25">
      <c r="A755" s="17" t="e">
        <f>#N/A</f>
        <v>#N/A</v>
      </c>
      <c r="B755" s="17" t="e">
        <f>#N/A</f>
        <v>#N/A</v>
      </c>
      <c r="C755" s="17" t="e">
        <f>#N/A</f>
        <v>#N/A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1"/>
      <c r="M755" s="19"/>
      <c r="N755" s="19" t="s">
        <v>35</v>
      </c>
      <c r="O755" s="110"/>
    </row>
    <row r="756" spans="1:15" ht="127.5">
      <c r="A756" s="17" t="e">
        <f>#N/A</f>
        <v>#N/A</v>
      </c>
      <c r="B756" s="17" t="e">
        <f>#N/A</f>
        <v>#N/A</v>
      </c>
      <c r="C756" s="17" t="e">
        <f>#N/A</f>
        <v>#N/A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2"/>
      <c r="M756" s="19"/>
      <c r="N756" s="19" t="s">
        <v>30</v>
      </c>
      <c r="O756" s="110"/>
    </row>
    <row r="757" spans="1:15" ht="16.5">
      <c r="A757" s="17" t="e">
        <f>#N/A</f>
        <v>#N/A</v>
      </c>
      <c r="B757" s="17" t="e">
        <f>#N/A</f>
        <v>#N/A</v>
      </c>
      <c r="C757" s="17" t="e">
        <f>#N/A</f>
        <v>#N/A</v>
      </c>
      <c r="F757" s="97" t="s">
        <v>51</v>
      </c>
      <c r="G757" s="97"/>
      <c r="H757" s="97"/>
      <c r="I757" s="97"/>
      <c r="J757" s="97"/>
      <c r="K757" s="20" t="s">
        <v>21</v>
      </c>
      <c r="L757" s="20" t="s">
        <v>22</v>
      </c>
      <c r="M757" s="97" t="s">
        <v>20</v>
      </c>
      <c r="N757" s="97"/>
      <c r="O757" s="110"/>
    </row>
    <row r="758" spans="1:15" ht="38.25">
      <c r="A758" s="17" t="e">
        <f>#N/A</f>
        <v>#N/A</v>
      </c>
      <c r="B758" s="17" t="e">
        <f>#N/A</f>
        <v>#N/A</v>
      </c>
      <c r="C758" s="17" t="e">
        <f>#N/A</f>
        <v>#N/A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10"/>
    </row>
    <row r="759" spans="1:15" ht="51.75">
      <c r="A759" s="17" t="e">
        <f>#N/A</f>
        <v>#N/A</v>
      </c>
      <c r="B759" s="17" t="e">
        <f>#N/A</f>
        <v>#N/A</v>
      </c>
      <c r="C759" s="17" t="e">
        <f>#N/A</f>
        <v>#N/A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8.70246539222149</v>
      </c>
      <c r="L759" s="105">
        <f>(K759+K760+K761)/3</f>
        <v>3.272367222178176</v>
      </c>
      <c r="M759" s="19" t="s">
        <v>501</v>
      </c>
      <c r="N759" s="19" t="s">
        <v>35</v>
      </c>
      <c r="O759" s="110"/>
    </row>
    <row r="760" spans="1:15" ht="64.5">
      <c r="A760" s="17" t="e">
        <f>#N/A</f>
        <v>#N/A</v>
      </c>
      <c r="B760" s="17" t="e">
        <f>#N/A</f>
        <v>#N/A</v>
      </c>
      <c r="C760" s="17" t="e">
        <f>#N/A</f>
        <v>#N/A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3"/>
      <c r="M760" s="19" t="s">
        <v>503</v>
      </c>
      <c r="N760" s="19" t="s">
        <v>35</v>
      </c>
      <c r="O760" s="110"/>
    </row>
    <row r="761" spans="1:15" ht="26.25">
      <c r="A761" s="17" t="e">
        <f>#N/A</f>
        <v>#N/A</v>
      </c>
      <c r="B761" s="17" t="e">
        <f>#N/A</f>
        <v>#N/A</v>
      </c>
      <c r="C761" s="17" t="e">
        <f>#N/A</f>
        <v>#N/A</v>
      </c>
      <c r="F761" s="20" t="s">
        <v>436</v>
      </c>
      <c r="G761" s="61" t="s">
        <v>61</v>
      </c>
      <c r="H761" s="57" t="s">
        <v>451</v>
      </c>
      <c r="I761" s="25">
        <v>32198.4</v>
      </c>
      <c r="J761" s="25">
        <v>32191.05</v>
      </c>
      <c r="K761" s="21">
        <f>J761/I761</f>
        <v>0.9997717277877161</v>
      </c>
      <c r="L761" s="113"/>
      <c r="M761" s="19" t="s">
        <v>504</v>
      </c>
      <c r="N761" s="19" t="s">
        <v>35</v>
      </c>
      <c r="O761" s="110"/>
    </row>
    <row r="762" spans="1:15" ht="15.75">
      <c r="A762" s="17" t="e">
        <f>#N/A</f>
        <v>#N/A</v>
      </c>
      <c r="B762" s="17" t="e">
        <f>#N/A</f>
        <v>#N/A</v>
      </c>
      <c r="C762" s="17" t="e">
        <f>#N/A</f>
        <v>#N/A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15.75">
      <c r="A763" s="17" t="e">
        <f>#N/A</f>
        <v>#N/A</v>
      </c>
      <c r="B763" s="17" t="e">
        <f>#N/A</f>
        <v>#N/A</v>
      </c>
      <c r="C763" s="17" t="e">
        <f>#N/A</f>
        <v>#N/A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16.5">
      <c r="A764" s="17" t="e">
        <f>#N/A</f>
        <v>#N/A</v>
      </c>
      <c r="B764" s="17" t="e">
        <f>#N/A</f>
        <v>#N/A</v>
      </c>
      <c r="C764" s="17" t="e">
        <f>#N/A</f>
        <v>#N/A</v>
      </c>
      <c r="F764" s="94" t="s">
        <v>505</v>
      </c>
      <c r="G764" s="95"/>
      <c r="H764" s="95"/>
      <c r="I764" s="95"/>
      <c r="J764" s="95"/>
      <c r="K764" s="95"/>
      <c r="L764" s="95"/>
      <c r="M764" s="95"/>
      <c r="N764" s="95"/>
      <c r="O764" s="96"/>
    </row>
    <row r="765" spans="1:15" ht="16.5">
      <c r="A765" s="17" t="e">
        <f>#N/A</f>
        <v>#N/A</v>
      </c>
      <c r="B765" s="17" t="e">
        <f>#N/A</f>
        <v>#N/A</v>
      </c>
      <c r="C765" s="17" t="e">
        <f>#N/A</f>
        <v>#N/A</v>
      </c>
      <c r="F765" s="94" t="s">
        <v>506</v>
      </c>
      <c r="G765" s="95"/>
      <c r="H765" s="95"/>
      <c r="I765" s="95"/>
      <c r="J765" s="95"/>
      <c r="K765" s="95"/>
      <c r="L765" s="95"/>
      <c r="M765" s="95"/>
      <c r="N765" s="95"/>
      <c r="O765" s="96"/>
    </row>
    <row r="766" spans="1:15" ht="16.5">
      <c r="A766" s="17" t="e">
        <f>#N/A</f>
        <v>#N/A</v>
      </c>
      <c r="B766" s="17" t="e">
        <f>#N/A</f>
        <v>#N/A</v>
      </c>
      <c r="C766" s="17" t="e">
        <f>#N/A</f>
        <v>#N/A</v>
      </c>
      <c r="F766" s="97" t="s">
        <v>25</v>
      </c>
      <c r="G766" s="97"/>
      <c r="H766" s="97"/>
      <c r="I766" s="97"/>
      <c r="J766" s="97"/>
      <c r="K766" s="19" t="s">
        <v>18</v>
      </c>
      <c r="L766" s="19" t="s">
        <v>19</v>
      </c>
      <c r="M766" s="97" t="s">
        <v>20</v>
      </c>
      <c r="N766" s="97"/>
      <c r="O766" s="19"/>
    </row>
    <row r="767" spans="1:15" ht="90">
      <c r="A767" s="17" t="e">
        <f>#N/A</f>
        <v>#N/A</v>
      </c>
      <c r="B767" s="17" t="e">
        <f>#N/A</f>
        <v>#N/A</v>
      </c>
      <c r="C767" s="17" t="e">
        <f>#N/A</f>
        <v>#N/A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9">
        <f>(K778+K777+K776+K775+K774+K773+K772+K771+K770+K769+K768+K767)/12</f>
        <v>1.4726909722222221</v>
      </c>
      <c r="M767" s="19" t="s">
        <v>29</v>
      </c>
      <c r="N767" s="19" t="s">
        <v>30</v>
      </c>
      <c r="O767" s="99" t="e">
        <f>(L767+L782)/2</f>
        <v>#N/A</v>
      </c>
    </row>
    <row r="768" spans="1:15" ht="64.5">
      <c r="A768" s="17" t="e">
        <f>#N/A</f>
        <v>#N/A</v>
      </c>
      <c r="B768" s="17" t="e">
        <f>#N/A</f>
        <v>#N/A</v>
      </c>
      <c r="C768" s="17" t="e">
        <f>#N/A</f>
        <v>#N/A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0"/>
      <c r="M768" s="20"/>
      <c r="N768" s="19" t="s">
        <v>35</v>
      </c>
      <c r="O768" s="100"/>
    </row>
    <row r="769" spans="1:15" ht="51.75">
      <c r="A769" s="17" t="e">
        <f>#N/A</f>
        <v>#N/A</v>
      </c>
      <c r="B769" s="17" t="e">
        <f>#N/A</f>
        <v>#N/A</v>
      </c>
      <c r="C769" s="17" t="e">
        <f>#N/A</f>
        <v>#N/A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0"/>
      <c r="M769" s="20"/>
      <c r="N769" s="19" t="s">
        <v>35</v>
      </c>
      <c r="O769" s="100"/>
    </row>
    <row r="770" spans="1:15" ht="141">
      <c r="A770" s="17" t="e">
        <f>#N/A</f>
        <v>#N/A</v>
      </c>
      <c r="B770" s="17" t="e">
        <f>#N/A</f>
        <v>#N/A</v>
      </c>
      <c r="C770" s="17" t="e">
        <f>#N/A</f>
        <v>#N/A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0"/>
      <c r="M770" s="19" t="s">
        <v>515</v>
      </c>
      <c r="N770" s="19" t="s">
        <v>35</v>
      </c>
      <c r="O770" s="100"/>
    </row>
    <row r="771" spans="1:15" ht="204.75">
      <c r="A771" s="17" t="e">
        <f>#N/A</f>
        <v>#N/A</v>
      </c>
      <c r="B771" s="17" t="e">
        <f>#N/A</f>
        <v>#N/A</v>
      </c>
      <c r="C771" s="17" t="e">
        <f>#N/A</f>
        <v>#N/A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2.28</v>
      </c>
      <c r="L771" s="100"/>
      <c r="M771" s="19" t="s">
        <v>517</v>
      </c>
      <c r="N771" s="19" t="s">
        <v>35</v>
      </c>
      <c r="O771" s="100"/>
    </row>
    <row r="772" spans="1:15" ht="128.25">
      <c r="A772" s="17" t="e">
        <f>#N/A</f>
        <v>#N/A</v>
      </c>
      <c r="B772" s="17" t="e">
        <f>#N/A</f>
        <v>#N/A</v>
      </c>
      <c r="C772" s="17" t="e">
        <f>#N/A</f>
        <v>#N/A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0"/>
      <c r="M772" s="19" t="s">
        <v>519</v>
      </c>
      <c r="N772" s="19" t="s">
        <v>35</v>
      </c>
      <c r="O772" s="100"/>
    </row>
    <row r="773" spans="1:15" ht="115.5">
      <c r="A773" s="17" t="e">
        <f>#N/A</f>
        <v>#N/A</v>
      </c>
      <c r="B773" s="17" t="e">
        <f>#N/A</f>
        <v>#N/A</v>
      </c>
      <c r="C773" s="17" t="e">
        <f>#N/A</f>
        <v>#N/A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0"/>
      <c r="M773" s="20"/>
      <c r="N773" s="19" t="s">
        <v>35</v>
      </c>
      <c r="O773" s="100"/>
    </row>
    <row r="774" spans="1:15" ht="141">
      <c r="A774" s="17" t="e">
        <f>#N/A</f>
        <v>#N/A</v>
      </c>
      <c r="B774" s="17" t="e">
        <f>#N/A</f>
        <v>#N/A</v>
      </c>
      <c r="C774" s="17" t="e">
        <f>#N/A</f>
        <v>#N/A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0"/>
      <c r="M774" s="19" t="s">
        <v>524</v>
      </c>
      <c r="N774" s="19" t="s">
        <v>35</v>
      </c>
      <c r="O774" s="100"/>
    </row>
    <row r="775" spans="1:15" ht="115.5">
      <c r="A775" s="17" t="e">
        <f>#N/A</f>
        <v>#N/A</v>
      </c>
      <c r="B775" s="17" t="e">
        <f>#N/A</f>
        <v>#N/A</v>
      </c>
      <c r="C775" s="17" t="e">
        <f>#N/A</f>
        <v>#N/A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0"/>
      <c r="M775" s="20"/>
      <c r="N775" s="19" t="s">
        <v>35</v>
      </c>
      <c r="O775" s="100"/>
    </row>
    <row r="776" spans="1:15" ht="102.75">
      <c r="A776" s="17" t="e">
        <f>#N/A</f>
        <v>#N/A</v>
      </c>
      <c r="B776" s="17" t="e">
        <f>#N/A</f>
        <v>#N/A</v>
      </c>
      <c r="C776" s="17" t="e">
        <f>#N/A</f>
        <v>#N/A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0"/>
      <c r="M776" s="20"/>
      <c r="N776" s="19" t="s">
        <v>35</v>
      </c>
      <c r="O776" s="100"/>
    </row>
    <row r="777" spans="1:15" ht="141">
      <c r="A777" s="17" t="e">
        <f>#N/A</f>
        <v>#N/A</v>
      </c>
      <c r="B777" s="17" t="e">
        <f>#N/A</f>
        <v>#N/A</v>
      </c>
      <c r="C777" s="17" t="e">
        <f>#N/A</f>
        <v>#N/A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0"/>
      <c r="M777" s="19" t="s">
        <v>532</v>
      </c>
      <c r="N777" s="19" t="s">
        <v>30</v>
      </c>
      <c r="O777" s="100"/>
    </row>
    <row r="778" spans="1:15" ht="115.5">
      <c r="A778" s="17" t="e">
        <f>#N/A</f>
        <v>#N/A</v>
      </c>
      <c r="B778" s="17" t="e">
        <f>#N/A</f>
        <v>#N/A</v>
      </c>
      <c r="C778" s="17" t="e">
        <f>#N/A</f>
        <v>#N/A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0"/>
      <c r="M778" s="19"/>
      <c r="N778" s="19" t="s">
        <v>35</v>
      </c>
      <c r="O778" s="100"/>
    </row>
    <row r="779" spans="1:15" ht="15.75">
      <c r="A779" s="17" t="e">
        <f>#N/A</f>
        <v>#N/A</v>
      </c>
      <c r="B779" s="17" t="e">
        <f>#N/A</f>
        <v>#N/A</v>
      </c>
      <c r="C779" s="17" t="e">
        <f>#N/A</f>
        <v>#N/A</v>
      </c>
      <c r="F779" s="48" t="s">
        <v>391</v>
      </c>
      <c r="G779" s="19"/>
      <c r="H779" s="19"/>
      <c r="I779" s="20"/>
      <c r="J779" s="20"/>
      <c r="K779" s="21"/>
      <c r="L779" s="101"/>
      <c r="M779" s="19"/>
      <c r="N779" s="19"/>
      <c r="O779" s="100"/>
    </row>
    <row r="780" spans="1:15" ht="16.5">
      <c r="A780" s="17" t="e">
        <f>#N/A</f>
        <v>#N/A</v>
      </c>
      <c r="B780" s="17" t="e">
        <f>#N/A</f>
        <v>#N/A</v>
      </c>
      <c r="C780" s="17" t="e">
        <f>#N/A</f>
        <v>#N/A</v>
      </c>
      <c r="F780" s="97" t="s">
        <v>51</v>
      </c>
      <c r="G780" s="97"/>
      <c r="H780" s="97"/>
      <c r="I780" s="97"/>
      <c r="J780" s="97"/>
      <c r="K780" s="20" t="s">
        <v>21</v>
      </c>
      <c r="L780" s="20" t="s">
        <v>22</v>
      </c>
      <c r="M780" s="98" t="s">
        <v>20</v>
      </c>
      <c r="N780" s="98"/>
      <c r="O780" s="100"/>
    </row>
    <row r="781" spans="1:15" ht="90">
      <c r="A781" s="17" t="e">
        <f>#N/A</f>
        <v>#N/A</v>
      </c>
      <c r="B781" s="17" t="e">
        <f>#N/A</f>
        <v>#N/A</v>
      </c>
      <c r="C781" s="17" t="e">
        <f>#N/A</f>
        <v>#N/A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0"/>
    </row>
    <row r="782" spans="1:15" ht="26.25">
      <c r="A782" s="17" t="e">
        <f>#N/A</f>
        <v>#N/A</v>
      </c>
      <c r="B782" s="17" t="e">
        <f>#N/A</f>
        <v>#N/A</v>
      </c>
      <c r="C782" s="17" t="e">
        <f>#N/A</f>
        <v>#N/A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5" t="e">
        <f>(K782+K783+K784+K785+K786+K787+K788+K789+K790)/9</f>
        <v>#N/A</v>
      </c>
      <c r="M782" s="20"/>
      <c r="N782" s="19" t="s">
        <v>35</v>
      </c>
      <c r="O782" s="100"/>
    </row>
    <row r="783" spans="1:15" ht="26.25">
      <c r="A783" s="17" t="e">
        <f>#N/A</f>
        <v>#N/A</v>
      </c>
      <c r="B783" s="17" t="e">
        <f>#N/A</f>
        <v>#N/A</v>
      </c>
      <c r="C783" s="17" t="e">
        <f>#N/A</f>
        <v>#N/A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1"/>
      <c r="M783" s="20"/>
      <c r="N783" s="19" t="s">
        <v>35</v>
      </c>
      <c r="O783" s="100"/>
    </row>
    <row r="784" spans="1:15" ht="64.5">
      <c r="A784" s="17" t="e">
        <f>#N/A</f>
        <v>#N/A</v>
      </c>
      <c r="B784" s="17" t="e">
        <f>#N/A</f>
        <v>#N/A</v>
      </c>
      <c r="C784" s="17" t="e">
        <f>#N/A</f>
        <v>#N/A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</v>
      </c>
      <c r="L784" s="111"/>
      <c r="M784" s="19" t="s">
        <v>541</v>
      </c>
      <c r="N784" s="19" t="s">
        <v>35</v>
      </c>
      <c r="O784" s="100"/>
    </row>
    <row r="785" spans="1:15" ht="64.5">
      <c r="A785" s="17" t="e">
        <f>#N/A</f>
        <v>#N/A</v>
      </c>
      <c r="B785" s="17" t="e">
        <f>#N/A</f>
        <v>#N/A</v>
      </c>
      <c r="C785" s="17" t="e">
        <f>#N/A</f>
        <v>#N/A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 t="e">
        <f>#N/A</f>
        <v>#N/A</v>
      </c>
      <c r="L785" s="111"/>
      <c r="M785" s="19" t="s">
        <v>541</v>
      </c>
      <c r="N785" s="19" t="s">
        <v>35</v>
      </c>
      <c r="O785" s="100"/>
    </row>
    <row r="786" spans="1:15" ht="64.5">
      <c r="A786" s="17" t="e">
        <f>#N/A</f>
        <v>#N/A</v>
      </c>
      <c r="B786" s="17" t="e">
        <f>#N/A</f>
        <v>#N/A</v>
      </c>
      <c r="C786" s="17" t="e">
        <f>#N/A</f>
        <v>#N/A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 t="e">
        <f>#N/A</f>
        <v>#N/A</v>
      </c>
      <c r="L786" s="111"/>
      <c r="M786" s="19" t="s">
        <v>541</v>
      </c>
      <c r="N786" s="19" t="s">
        <v>35</v>
      </c>
      <c r="O786" s="100"/>
    </row>
    <row r="787" spans="1:15" ht="26.25">
      <c r="A787" s="17" t="e">
        <f>#N/A</f>
        <v>#N/A</v>
      </c>
      <c r="B787" s="17" t="e">
        <f>#N/A</f>
        <v>#N/A</v>
      </c>
      <c r="C787" s="17" t="e">
        <f>#N/A</f>
        <v>#N/A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 t="e">
        <f>#N/A</f>
        <v>#N/A</v>
      </c>
      <c r="L787" s="111"/>
      <c r="M787" s="19"/>
      <c r="N787" s="19" t="s">
        <v>79</v>
      </c>
      <c r="O787" s="100"/>
    </row>
    <row r="788" spans="1:15" ht="15.75">
      <c r="A788" s="17" t="e">
        <f>#N/A</f>
        <v>#N/A</v>
      </c>
      <c r="B788" s="17" t="e">
        <f>#N/A</f>
        <v>#N/A</v>
      </c>
      <c r="C788" s="17" t="e">
        <f>#N/A</f>
        <v>#N/A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 t="e">
        <f>#N/A</f>
        <v>#N/A</v>
      </c>
      <c r="L788" s="111"/>
      <c r="M788" s="20"/>
      <c r="N788" s="19" t="s">
        <v>79</v>
      </c>
      <c r="O788" s="100"/>
    </row>
    <row r="789" spans="1:15" ht="39">
      <c r="A789" s="17" t="e">
        <f>#N/A</f>
        <v>#N/A</v>
      </c>
      <c r="B789" s="17" t="e">
        <f>#N/A</f>
        <v>#N/A</v>
      </c>
      <c r="C789" s="17" t="e">
        <f>#N/A</f>
        <v>#N/A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 t="e">
        <f>#N/A</f>
        <v>#N/A</v>
      </c>
      <c r="L789" s="111"/>
      <c r="M789" s="19" t="s">
        <v>551</v>
      </c>
      <c r="N789" s="19" t="s">
        <v>35</v>
      </c>
      <c r="O789" s="100"/>
    </row>
    <row r="790" spans="1:15" ht="26.25">
      <c r="A790" s="17" t="e">
        <f>#N/A</f>
        <v>#N/A</v>
      </c>
      <c r="B790" s="17" t="e">
        <f>#N/A</f>
        <v>#N/A</v>
      </c>
      <c r="C790" s="17" t="e">
        <f>#N/A</f>
        <v>#N/A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 t="e">
        <f>#N/A</f>
        <v>#N/A</v>
      </c>
      <c r="L790" s="112"/>
      <c r="M790" s="20"/>
      <c r="N790" s="19" t="s">
        <v>35</v>
      </c>
      <c r="O790" s="101"/>
    </row>
    <row r="791" spans="1:15" ht="15.75">
      <c r="A791" s="17" t="e">
        <f>#N/A</f>
        <v>#N/A</v>
      </c>
      <c r="B791" s="17" t="e">
        <f>#N/A</f>
        <v>#N/A</v>
      </c>
      <c r="C791" s="17" t="e">
        <f>#N/A</f>
        <v>#N/A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16.5">
      <c r="A792" s="17" t="e">
        <f>#N/A</f>
        <v>#N/A</v>
      </c>
      <c r="B792" s="17" t="e">
        <f>#N/A</f>
        <v>#N/A</v>
      </c>
      <c r="C792" s="17" t="e">
        <f>#N/A</f>
        <v>#N/A</v>
      </c>
      <c r="F792" s="94" t="s">
        <v>506</v>
      </c>
      <c r="G792" s="95"/>
      <c r="H792" s="95"/>
      <c r="I792" s="95"/>
      <c r="J792" s="95"/>
      <c r="K792" s="95"/>
      <c r="L792" s="95"/>
      <c r="M792" s="95"/>
      <c r="N792" s="95"/>
      <c r="O792" s="96"/>
    </row>
    <row r="793" spans="1:15" ht="16.5">
      <c r="A793" s="17" t="e">
        <f>#N/A</f>
        <v>#N/A</v>
      </c>
      <c r="B793" s="17" t="e">
        <f>#N/A</f>
        <v>#N/A</v>
      </c>
      <c r="C793" s="17" t="e">
        <f>#N/A</f>
        <v>#N/A</v>
      </c>
      <c r="F793" s="97" t="s">
        <v>25</v>
      </c>
      <c r="G793" s="97"/>
      <c r="H793" s="97"/>
      <c r="I793" s="97"/>
      <c r="J793" s="97"/>
      <c r="K793" s="19" t="s">
        <v>18</v>
      </c>
      <c r="L793" s="19" t="s">
        <v>19</v>
      </c>
      <c r="M793" s="97" t="s">
        <v>20</v>
      </c>
      <c r="N793" s="97"/>
      <c r="O793" s="19"/>
    </row>
    <row r="794" spans="1:15" ht="89.25">
      <c r="A794" s="17" t="e">
        <f>#N/A</f>
        <v>#N/A</v>
      </c>
      <c r="B794" s="17" t="e">
        <f>#N/A</f>
        <v>#N/A</v>
      </c>
      <c r="C794" s="17" t="e">
        <f>#N/A</f>
        <v>#N/A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5">
        <f>(K794+K795+K796+K797)/4</f>
        <v>1.675</v>
      </c>
      <c r="M794" s="19" t="s">
        <v>555</v>
      </c>
      <c r="N794" s="34" t="s">
        <v>30</v>
      </c>
      <c r="O794" s="108" t="e">
        <f>(L794+L801)/2</f>
        <v>#N/A</v>
      </c>
    </row>
    <row r="795" spans="1:15" ht="127.5">
      <c r="A795" s="17" t="e">
        <f>#N/A</f>
        <v>#N/A</v>
      </c>
      <c r="B795" s="17" t="e">
        <f>#N/A</f>
        <v>#N/A</v>
      </c>
      <c r="C795" s="17" t="e">
        <f>#N/A</f>
        <v>#N/A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10"/>
      <c r="M795" s="19"/>
      <c r="N795" s="34"/>
      <c r="O795" s="119"/>
    </row>
    <row r="796" spans="1:15" ht="204">
      <c r="A796" s="17" t="e">
        <f>#N/A</f>
        <v>#N/A</v>
      </c>
      <c r="B796" s="17" t="e">
        <f>#N/A</f>
        <v>#N/A</v>
      </c>
      <c r="C796" s="17" t="e">
        <f>#N/A</f>
        <v>#N/A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10"/>
      <c r="M796" s="19" t="s">
        <v>560</v>
      </c>
      <c r="N796" s="34" t="s">
        <v>561</v>
      </c>
      <c r="O796" s="119"/>
    </row>
    <row r="797" spans="1:15" ht="127.5">
      <c r="A797" s="17" t="e">
        <f>#N/A</f>
        <v>#N/A</v>
      </c>
      <c r="B797" s="17" t="e">
        <f>#N/A</f>
        <v>#N/A</v>
      </c>
      <c r="C797" s="17" t="e">
        <f>#N/A</f>
        <v>#N/A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8"/>
      <c r="M797" s="19" t="s">
        <v>564</v>
      </c>
      <c r="N797" s="34" t="s">
        <v>565</v>
      </c>
      <c r="O797" s="119"/>
    </row>
    <row r="798" spans="1:15" ht="15.75">
      <c r="A798" s="17" t="e">
        <f>#N/A</f>
        <v>#N/A</v>
      </c>
      <c r="B798" s="17" t="e">
        <f>#N/A</f>
        <v>#N/A</v>
      </c>
      <c r="C798" s="17" t="e">
        <f>#N/A</f>
        <v>#N/A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9"/>
    </row>
    <row r="799" spans="1:15" ht="16.5">
      <c r="A799" s="17" t="e">
        <f>#N/A</f>
        <v>#N/A</v>
      </c>
      <c r="B799" s="17" t="e">
        <f>#N/A</f>
        <v>#N/A</v>
      </c>
      <c r="C799" s="17" t="e">
        <f>#N/A</f>
        <v>#N/A</v>
      </c>
      <c r="F799" s="97" t="s">
        <v>51</v>
      </c>
      <c r="G799" s="97"/>
      <c r="H799" s="97"/>
      <c r="I799" s="97"/>
      <c r="J799" s="97"/>
      <c r="K799" s="20" t="s">
        <v>21</v>
      </c>
      <c r="L799" s="20" t="s">
        <v>22</v>
      </c>
      <c r="M799" s="98" t="s">
        <v>20</v>
      </c>
      <c r="N799" s="109"/>
      <c r="O799" s="119"/>
    </row>
    <row r="800" spans="1:15" ht="64.5">
      <c r="A800" s="17" t="e">
        <f>#N/A</f>
        <v>#N/A</v>
      </c>
      <c r="B800" s="17" t="e">
        <f>#N/A</f>
        <v>#N/A</v>
      </c>
      <c r="C800" s="17" t="e">
        <f>#N/A</f>
        <v>#N/A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9"/>
    </row>
    <row r="801" spans="1:15" ht="64.5">
      <c r="A801" s="17" t="e">
        <f>#N/A</f>
        <v>#N/A</v>
      </c>
      <c r="B801" s="17" t="e">
        <f>#N/A</f>
        <v>#N/A</v>
      </c>
      <c r="C801" s="17" t="e">
        <f>#N/A</f>
        <v>#N/A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 t="e">
        <f>#N/A</f>
        <v>#N/A</v>
      </c>
      <c r="L801" s="120" t="e">
        <f>(K801+K802+K803+K804+K805+K806)/6</f>
        <v>#N/A</v>
      </c>
      <c r="M801" s="19" t="s">
        <v>569</v>
      </c>
      <c r="N801" s="34" t="s">
        <v>35</v>
      </c>
      <c r="O801" s="119"/>
    </row>
    <row r="802" spans="1:15" ht="64.5">
      <c r="A802" s="17" t="e">
        <f>#N/A</f>
        <v>#N/A</v>
      </c>
      <c r="B802" s="17" t="e">
        <f>#N/A</f>
        <v>#N/A</v>
      </c>
      <c r="C802" s="17" t="e">
        <f>#N/A</f>
        <v>#N/A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 t="e">
        <f>#N/A</f>
        <v>#N/A</v>
      </c>
      <c r="L802" s="121"/>
      <c r="M802" s="19" t="s">
        <v>569</v>
      </c>
      <c r="N802" s="34" t="s">
        <v>35</v>
      </c>
      <c r="O802" s="119"/>
    </row>
    <row r="803" spans="1:15" ht="26.25">
      <c r="A803" s="17" t="e">
        <f>#N/A</f>
        <v>#N/A</v>
      </c>
      <c r="B803" s="17" t="e">
        <f>#N/A</f>
        <v>#N/A</v>
      </c>
      <c r="C803" s="17" t="e">
        <f>#N/A</f>
        <v>#N/A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 t="e">
        <f>#N/A</f>
        <v>#N/A</v>
      </c>
      <c r="L803" s="121"/>
      <c r="M803" s="19"/>
      <c r="N803" s="34" t="s">
        <v>35</v>
      </c>
      <c r="O803" s="119"/>
    </row>
    <row r="804" spans="1:15" ht="64.5">
      <c r="A804" s="17" t="e">
        <f>#N/A</f>
        <v>#N/A</v>
      </c>
      <c r="B804" s="17" t="e">
        <f>#N/A</f>
        <v>#N/A</v>
      </c>
      <c r="C804" s="17" t="e">
        <f>#N/A</f>
        <v>#N/A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 t="e">
        <f>#N/A</f>
        <v>#N/A</v>
      </c>
      <c r="L804" s="121"/>
      <c r="M804" s="19" t="s">
        <v>569</v>
      </c>
      <c r="N804" s="34" t="s">
        <v>35</v>
      </c>
      <c r="O804" s="119"/>
    </row>
    <row r="805" spans="1:15" ht="64.5">
      <c r="A805" s="17" t="e">
        <f>#N/A</f>
        <v>#N/A</v>
      </c>
      <c r="B805" s="17" t="e">
        <f>#N/A</f>
        <v>#N/A</v>
      </c>
      <c r="C805" s="17" t="e">
        <f>#N/A</f>
        <v>#N/A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 t="e">
        <f>#N/A</f>
        <v>#N/A</v>
      </c>
      <c r="L805" s="121"/>
      <c r="M805" s="19" t="s">
        <v>569</v>
      </c>
      <c r="N805" s="34" t="s">
        <v>35</v>
      </c>
      <c r="O805" s="119"/>
    </row>
    <row r="806" spans="1:15" ht="15.75">
      <c r="A806" s="17" t="e">
        <f>#N/A</f>
        <v>#N/A</v>
      </c>
      <c r="B806" s="17" t="e">
        <f>#N/A</f>
        <v>#N/A</v>
      </c>
      <c r="C806" s="17" t="e">
        <f>#N/A</f>
        <v>#N/A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 t="e">
        <f>#N/A</f>
        <v>#N/A</v>
      </c>
      <c r="L806" s="121"/>
      <c r="M806" s="20" t="s">
        <v>580</v>
      </c>
      <c r="N806" s="34" t="s">
        <v>79</v>
      </c>
      <c r="O806" s="119"/>
    </row>
    <row r="807" spans="1:15" ht="15.75">
      <c r="A807" s="17" t="e">
        <f>#N/A</f>
        <v>#N/A</v>
      </c>
      <c r="B807" s="17" t="e">
        <f>#N/A</f>
        <v>#N/A</v>
      </c>
      <c r="C807" s="17" t="e">
        <f>#N/A</f>
        <v>#N/A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15.75">
      <c r="A808" s="17" t="e">
        <f>#N/A</f>
        <v>#N/A</v>
      </c>
      <c r="B808" s="17" t="e">
        <f>#N/A</f>
        <v>#N/A</v>
      </c>
      <c r="C808" s="17" t="e">
        <f>#N/A</f>
        <v>#N/A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16.5">
      <c r="A809" s="17" t="e">
        <f>#N/A</f>
        <v>#N/A</v>
      </c>
      <c r="B809" s="17" t="e">
        <f>#N/A</f>
        <v>#N/A</v>
      </c>
      <c r="C809" s="17" t="e">
        <f>#N/A</f>
        <v>#N/A</v>
      </c>
      <c r="F809" s="125" t="s">
        <v>581</v>
      </c>
      <c r="G809" s="126"/>
      <c r="H809" s="126"/>
      <c r="I809" s="126"/>
      <c r="J809" s="126"/>
      <c r="K809" s="126"/>
      <c r="L809" s="126"/>
      <c r="M809" s="126"/>
      <c r="N809" s="126"/>
      <c r="O809" s="126"/>
    </row>
    <row r="810" spans="1:15" ht="16.5">
      <c r="A810" s="17" t="e">
        <f>#N/A</f>
        <v>#N/A</v>
      </c>
      <c r="B810" s="17" t="e">
        <f>#N/A</f>
        <v>#N/A</v>
      </c>
      <c r="C810" s="17" t="e">
        <f>#N/A</f>
        <v>#N/A</v>
      </c>
      <c r="F810" s="97" t="s">
        <v>51</v>
      </c>
      <c r="G810" s="97"/>
      <c r="H810" s="97"/>
      <c r="I810" s="97"/>
      <c r="J810" s="97"/>
      <c r="K810" s="20" t="s">
        <v>21</v>
      </c>
      <c r="L810" s="20" t="s">
        <v>22</v>
      </c>
      <c r="M810" s="98" t="s">
        <v>20</v>
      </c>
      <c r="N810" s="98"/>
      <c r="O810" s="20"/>
    </row>
    <row r="811" spans="1:15" ht="128.25">
      <c r="A811" s="17" t="e">
        <f>#N/A</f>
        <v>#N/A</v>
      </c>
      <c r="B811" s="17" t="e">
        <f>#N/A</f>
        <v>#N/A</v>
      </c>
      <c r="C811" s="17" t="e">
        <f>#N/A</f>
        <v>#N/A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6.25">
      <c r="A812" s="17" t="e">
        <f>#N/A</f>
        <v>#N/A</v>
      </c>
      <c r="B812" s="17" t="e">
        <f>#N/A</f>
        <v>#N/A</v>
      </c>
      <c r="C812" s="17" t="e">
        <f>#N/A</f>
        <v>#N/A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20" t="e">
        <f>(K812+K813+K814+K815+K816+K817+K818+K819+K820)</f>
        <v>#N/A</v>
      </c>
      <c r="M812" s="19" t="s">
        <v>586</v>
      </c>
      <c r="N812" s="19" t="s">
        <v>587</v>
      </c>
      <c r="O812" s="108" t="e">
        <f>L812</f>
        <v>#N/A</v>
      </c>
    </row>
    <row r="813" spans="1:15" ht="39">
      <c r="A813" s="17" t="e">
        <f>#N/A</f>
        <v>#N/A</v>
      </c>
      <c r="B813" s="17" t="e">
        <f>#N/A</f>
        <v>#N/A</v>
      </c>
      <c r="C813" s="17" t="e">
        <f>#N/A</f>
        <v>#N/A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 t="e">
        <f>#N/A</f>
        <v>#N/A</v>
      </c>
      <c r="L813" s="120"/>
      <c r="M813" s="19"/>
      <c r="N813" s="19" t="s">
        <v>590</v>
      </c>
      <c r="O813" s="108"/>
    </row>
    <row r="814" spans="1:15" ht="39">
      <c r="A814" s="17" t="e">
        <f>#N/A</f>
        <v>#N/A</v>
      </c>
      <c r="B814" s="17" t="e">
        <f>#N/A</f>
        <v>#N/A</v>
      </c>
      <c r="C814" s="17" t="e">
        <f>#N/A</f>
        <v>#N/A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 t="e">
        <f>#N/A</f>
        <v>#N/A</v>
      </c>
      <c r="L814" s="120"/>
      <c r="M814" s="19" t="s">
        <v>586</v>
      </c>
      <c r="N814" s="19" t="s">
        <v>590</v>
      </c>
      <c r="O814" s="108"/>
    </row>
    <row r="815" spans="1:15" ht="39">
      <c r="A815" s="17" t="e">
        <f>#N/A</f>
        <v>#N/A</v>
      </c>
      <c r="B815" s="17" t="e">
        <f>#N/A</f>
        <v>#N/A</v>
      </c>
      <c r="C815" s="17" t="e">
        <f>#N/A</f>
        <v>#N/A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 t="e">
        <f>#N/A</f>
        <v>#N/A</v>
      </c>
      <c r="L815" s="120"/>
      <c r="M815" s="19" t="s">
        <v>586</v>
      </c>
      <c r="N815" s="19" t="s">
        <v>590</v>
      </c>
      <c r="O815" s="108"/>
    </row>
    <row r="816" spans="1:15" ht="90">
      <c r="A816" s="17" t="e">
        <f>#N/A</f>
        <v>#N/A</v>
      </c>
      <c r="B816" s="17" t="e">
        <f>#N/A</f>
        <v>#N/A</v>
      </c>
      <c r="C816" s="17" t="e">
        <f>#N/A</f>
        <v>#N/A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 t="e">
        <f>#N/A</f>
        <v>#N/A</v>
      </c>
      <c r="L816" s="120"/>
      <c r="M816" s="19" t="s">
        <v>586</v>
      </c>
      <c r="N816" s="19" t="s">
        <v>590</v>
      </c>
      <c r="O816" s="108"/>
    </row>
    <row r="817" spans="1:15" ht="26.25">
      <c r="A817" s="17" t="e">
        <f>#N/A</f>
        <v>#N/A</v>
      </c>
      <c r="B817" s="17" t="e">
        <f>#N/A</f>
        <v>#N/A</v>
      </c>
      <c r="C817" s="17" t="e">
        <f>#N/A</f>
        <v>#N/A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 t="e">
        <f>#N/A</f>
        <v>#N/A</v>
      </c>
      <c r="L817" s="120"/>
      <c r="M817" s="19" t="s">
        <v>586</v>
      </c>
      <c r="N817" s="19" t="s">
        <v>590</v>
      </c>
      <c r="O817" s="108"/>
    </row>
    <row r="818" spans="1:15" ht="26.25">
      <c r="A818" s="17" t="e">
        <f>#N/A</f>
        <v>#N/A</v>
      </c>
      <c r="B818" s="17" t="e">
        <f>#N/A</f>
        <v>#N/A</v>
      </c>
      <c r="C818" s="17" t="e">
        <f>#N/A</f>
        <v>#N/A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 t="e">
        <f>#N/A</f>
        <v>#N/A</v>
      </c>
      <c r="L818" s="120"/>
      <c r="M818" s="19" t="s">
        <v>586</v>
      </c>
      <c r="N818" s="19" t="s">
        <v>79</v>
      </c>
      <c r="O818" s="108"/>
    </row>
    <row r="819" spans="1:15" ht="15.75">
      <c r="A819" s="17" t="e">
        <f>#N/A</f>
        <v>#N/A</v>
      </c>
      <c r="B819" s="17" t="e">
        <f>#N/A</f>
        <v>#N/A</v>
      </c>
      <c r="C819" s="17" t="e">
        <f>#N/A</f>
        <v>#N/A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 t="e">
        <f>#N/A</f>
        <v>#N/A</v>
      </c>
      <c r="L819" s="120"/>
      <c r="M819" s="20"/>
      <c r="N819" s="19" t="s">
        <v>79</v>
      </c>
      <c r="O819" s="108"/>
    </row>
    <row r="820" spans="1:15" ht="26.25">
      <c r="A820" s="17" t="e">
        <f>#N/A</f>
        <v>#N/A</v>
      </c>
      <c r="B820" s="17" t="e">
        <f>#N/A</f>
        <v>#N/A</v>
      </c>
      <c r="C820" s="17" t="e">
        <f>#N/A</f>
        <v>#N/A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1104.1</v>
      </c>
      <c r="K820" s="21" t="e">
        <f>#N/A</f>
        <v>#N/A</v>
      </c>
      <c r="L820" s="120"/>
      <c r="M820" s="19" t="s">
        <v>586</v>
      </c>
      <c r="N820" s="19" t="s">
        <v>35</v>
      </c>
      <c r="O820" s="108"/>
    </row>
    <row r="821" spans="1:15" ht="15.75">
      <c r="A821" s="17" t="e">
        <f>#N/A</f>
        <v>#N/A</v>
      </c>
      <c r="B821" s="17" t="e">
        <f>#N/A</f>
        <v>#N/A</v>
      </c>
      <c r="C821" s="17" t="e">
        <f>#N/A</f>
        <v>#N/A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6.5">
      <c r="A822" s="17" t="e">
        <f>#N/A</f>
        <v>#N/A</v>
      </c>
      <c r="B822" s="17" t="e">
        <f>#N/A</f>
        <v>#N/A</v>
      </c>
      <c r="C822" s="17" t="e">
        <f>#N/A</f>
        <v>#N/A</v>
      </c>
      <c r="F822" s="94" t="s">
        <v>608</v>
      </c>
      <c r="G822" s="95"/>
      <c r="H822" s="95"/>
      <c r="I822" s="95"/>
      <c r="J822" s="95"/>
      <c r="K822" s="95"/>
      <c r="L822" s="95"/>
      <c r="M822" s="95"/>
      <c r="N822" s="95"/>
      <c r="O822" s="96"/>
    </row>
    <row r="823" spans="1:15" ht="16.5">
      <c r="A823" s="17" t="e">
        <f>#N/A</f>
        <v>#N/A</v>
      </c>
      <c r="B823" s="17" t="e">
        <f>#N/A</f>
        <v>#N/A</v>
      </c>
      <c r="C823" s="17" t="e">
        <f>#N/A</f>
        <v>#N/A</v>
      </c>
      <c r="F823" s="97" t="s">
        <v>25</v>
      </c>
      <c r="G823" s="97"/>
      <c r="H823" s="97"/>
      <c r="I823" s="97"/>
      <c r="J823" s="97"/>
      <c r="K823" s="19" t="s">
        <v>18</v>
      </c>
      <c r="L823" s="19" t="s">
        <v>19</v>
      </c>
      <c r="M823" s="97" t="s">
        <v>20</v>
      </c>
      <c r="N823" s="97"/>
      <c r="O823" s="19"/>
    </row>
    <row r="824" spans="1:15" ht="89.25">
      <c r="A824" s="17" t="e">
        <f>#N/A</f>
        <v>#N/A</v>
      </c>
      <c r="B824" s="17" t="e">
        <f>#N/A</f>
        <v>#N/A</v>
      </c>
      <c r="C824" s="17" t="e">
        <f>#N/A</f>
        <v>#N/A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9">
        <f>(K824+K825+K826+K827+K828+K829+K830+K831+K832+K833+K834+K835)/12</f>
        <v>0.9727966653808239</v>
      </c>
      <c r="M824" s="20"/>
      <c r="N824" s="35" t="s">
        <v>30</v>
      </c>
      <c r="O824" s="99" t="e">
        <f>(L824+L839)/2</f>
        <v>#N/A</v>
      </c>
    </row>
    <row r="825" spans="1:15" ht="51">
      <c r="A825" s="17" t="e">
        <f>#N/A</f>
        <v>#N/A</v>
      </c>
      <c r="B825" s="17" t="e">
        <f>#N/A</f>
        <v>#N/A</v>
      </c>
      <c r="C825" s="17" t="e">
        <f>#N/A</f>
        <v>#N/A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6"/>
      <c r="M825" s="20"/>
      <c r="N825" s="34" t="s">
        <v>35</v>
      </c>
      <c r="O825" s="106"/>
    </row>
    <row r="826" spans="1:15" ht="39">
      <c r="A826" s="17" t="e">
        <f>#N/A</f>
        <v>#N/A</v>
      </c>
      <c r="B826" s="17" t="e">
        <f>#N/A</f>
        <v>#N/A</v>
      </c>
      <c r="C826" s="17" t="e">
        <f>#N/A</f>
        <v>#N/A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6"/>
      <c r="M826" s="19" t="s">
        <v>615</v>
      </c>
      <c r="N826" s="34" t="s">
        <v>35</v>
      </c>
      <c r="O826" s="106"/>
    </row>
    <row r="827" spans="1:15" ht="51">
      <c r="A827" s="17" t="e">
        <f>#N/A</f>
        <v>#N/A</v>
      </c>
      <c r="B827" s="17" t="e">
        <f>#N/A</f>
        <v>#N/A</v>
      </c>
      <c r="C827" s="17" t="e">
        <f>#N/A</f>
        <v>#N/A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0.9451428571428572</v>
      </c>
      <c r="L827" s="106"/>
      <c r="M827" s="19" t="s">
        <v>615</v>
      </c>
      <c r="N827" s="34" t="s">
        <v>35</v>
      </c>
      <c r="O827" s="106"/>
    </row>
    <row r="828" spans="1:15" ht="51">
      <c r="A828" s="17" t="e">
        <f>#N/A</f>
        <v>#N/A</v>
      </c>
      <c r="B828" s="17" t="e">
        <f>#N/A</f>
        <v>#N/A</v>
      </c>
      <c r="C828" s="17" t="e">
        <f>#N/A</f>
        <v>#N/A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0.9142857142857143</v>
      </c>
      <c r="L828" s="106"/>
      <c r="M828" s="19" t="s">
        <v>615</v>
      </c>
      <c r="N828" s="34" t="s">
        <v>35</v>
      </c>
      <c r="O828" s="106"/>
    </row>
    <row r="829" spans="1:15" ht="38.25">
      <c r="A829" s="17" t="e">
        <f>#N/A</f>
        <v>#N/A</v>
      </c>
      <c r="B829" s="17" t="e">
        <f>#N/A</f>
        <v>#N/A</v>
      </c>
      <c r="C829" s="17" t="e">
        <f>#N/A</f>
        <v>#N/A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6"/>
      <c r="M829" s="20"/>
      <c r="N829" s="34" t="s">
        <v>35</v>
      </c>
      <c r="O829" s="106"/>
    </row>
    <row r="830" spans="1:15" ht="127.5">
      <c r="A830" s="17" t="e">
        <f>#N/A</f>
        <v>#N/A</v>
      </c>
      <c r="B830" s="17" t="e">
        <f>#N/A</f>
        <v>#N/A</v>
      </c>
      <c r="C830" s="17" t="e">
        <f>#N/A</f>
        <v>#N/A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6"/>
      <c r="M830" s="20"/>
      <c r="N830" s="34" t="s">
        <v>35</v>
      </c>
      <c r="O830" s="106"/>
    </row>
    <row r="831" spans="1:15" ht="114.75">
      <c r="A831" s="17" t="e">
        <f>#N/A</f>
        <v>#N/A</v>
      </c>
      <c r="B831" s="17" t="e">
        <f>#N/A</f>
        <v>#N/A</v>
      </c>
      <c r="C831" s="17" t="e">
        <f>#N/A</f>
        <v>#N/A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6"/>
      <c r="M831" s="20"/>
      <c r="N831" s="34" t="s">
        <v>35</v>
      </c>
      <c r="O831" s="106"/>
    </row>
    <row r="832" spans="1:15" ht="114.75">
      <c r="A832" s="17" t="e">
        <f>#N/A</f>
        <v>#N/A</v>
      </c>
      <c r="B832" s="17" t="e">
        <f>#N/A</f>
        <v>#N/A</v>
      </c>
      <c r="C832" s="17" t="e">
        <f>#N/A</f>
        <v>#N/A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6"/>
      <c r="M832" s="20"/>
      <c r="N832" s="34" t="s">
        <v>35</v>
      </c>
      <c r="O832" s="106"/>
    </row>
    <row r="833" spans="1:15" ht="114.75">
      <c r="A833" s="17" t="e">
        <f>#N/A</f>
        <v>#N/A</v>
      </c>
      <c r="B833" s="17" t="e">
        <f>#N/A</f>
        <v>#N/A</v>
      </c>
      <c r="C833" s="17" t="e">
        <f>#N/A</f>
        <v>#N/A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6"/>
      <c r="M833" s="20"/>
      <c r="N833" s="34" t="s">
        <v>35</v>
      </c>
      <c r="O833" s="106"/>
    </row>
    <row r="834" spans="1:15" ht="114.75">
      <c r="A834" s="17" t="e">
        <f>#N/A</f>
        <v>#N/A</v>
      </c>
      <c r="B834" s="17" t="e">
        <f>#N/A</f>
        <v>#N/A</v>
      </c>
      <c r="C834" s="17" t="e">
        <f>#N/A</f>
        <v>#N/A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6"/>
      <c r="M834" s="20"/>
      <c r="N834" s="34" t="s">
        <v>35</v>
      </c>
      <c r="O834" s="106"/>
    </row>
    <row r="835" spans="1:15" ht="127.5">
      <c r="A835" s="17" t="e">
        <f>#N/A</f>
        <v>#N/A</v>
      </c>
      <c r="B835" s="17" t="e">
        <f>#N/A</f>
        <v>#N/A</v>
      </c>
      <c r="C835" s="17" t="e">
        <f>#N/A</f>
        <v>#N/A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7"/>
      <c r="M835" s="20"/>
      <c r="N835" s="34" t="s">
        <v>35</v>
      </c>
      <c r="O835" s="106"/>
    </row>
    <row r="836" spans="1:15" ht="15.75">
      <c r="A836" s="17" t="e">
        <f>#N/A</f>
        <v>#N/A</v>
      </c>
      <c r="B836" s="17" t="e">
        <f>#N/A</f>
        <v>#N/A</v>
      </c>
      <c r="C836" s="17" t="e">
        <f>#N/A</f>
        <v>#N/A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6"/>
    </row>
    <row r="837" spans="1:15" ht="16.5">
      <c r="A837" s="17" t="e">
        <f>#N/A</f>
        <v>#N/A</v>
      </c>
      <c r="B837" s="17" t="e">
        <f>#N/A</f>
        <v>#N/A</v>
      </c>
      <c r="C837" s="17" t="e">
        <f>#N/A</f>
        <v>#N/A</v>
      </c>
      <c r="F837" s="97" t="s">
        <v>51</v>
      </c>
      <c r="G837" s="97"/>
      <c r="H837" s="97"/>
      <c r="I837" s="97"/>
      <c r="J837" s="97"/>
      <c r="K837" s="20" t="s">
        <v>21</v>
      </c>
      <c r="L837" s="20" t="s">
        <v>22</v>
      </c>
      <c r="M837" s="98" t="s">
        <v>20</v>
      </c>
      <c r="N837" s="109"/>
      <c r="O837" s="106"/>
    </row>
    <row r="838" spans="1:15" ht="77.25">
      <c r="A838" s="17" t="e">
        <f>#N/A</f>
        <v>#N/A</v>
      </c>
      <c r="B838" s="17" t="e">
        <f>#N/A</f>
        <v>#N/A</v>
      </c>
      <c r="C838" s="17" t="e">
        <f>#N/A</f>
        <v>#N/A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6"/>
    </row>
    <row r="839" spans="1:15" ht="26.25">
      <c r="A839" s="17" t="e">
        <f>#N/A</f>
        <v>#N/A</v>
      </c>
      <c r="B839" s="17" t="e">
        <f>#N/A</f>
        <v>#N/A</v>
      </c>
      <c r="C839" s="17" t="e">
        <f>#N/A</f>
        <v>#N/A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 t="e">
        <f>#N/A</f>
        <v>#N/A</v>
      </c>
      <c r="L839" s="122" t="e">
        <f>(K839+K840+K841+K842+K843+K844+K847+K848+K849+K850+K851+K852+K855+K856+K857+K858+K859+K860+K863+K864+K865+K866+K867+K868+K871+K872+K873+K874+K875+K876)/30</f>
        <v>#N/A</v>
      </c>
      <c r="M839" s="19" t="s">
        <v>638</v>
      </c>
      <c r="N839" s="34" t="s">
        <v>561</v>
      </c>
      <c r="O839" s="106"/>
    </row>
    <row r="840" spans="1:15" ht="26.25">
      <c r="A840" s="17" t="e">
        <f>#N/A</f>
        <v>#N/A</v>
      </c>
      <c r="B840" s="17" t="e">
        <f>#N/A</f>
        <v>#N/A</v>
      </c>
      <c r="C840" s="17" t="e">
        <f>#N/A</f>
        <v>#N/A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 t="e">
        <f>#N/A</f>
        <v>#N/A</v>
      </c>
      <c r="L840" s="123"/>
      <c r="M840" s="20"/>
      <c r="N840" s="34" t="s">
        <v>561</v>
      </c>
      <c r="O840" s="106"/>
    </row>
    <row r="841" spans="1:15" ht="26.25">
      <c r="A841" s="17" t="e">
        <f>#N/A</f>
        <v>#N/A</v>
      </c>
      <c r="B841" s="17" t="e">
        <f>#N/A</f>
        <v>#N/A</v>
      </c>
      <c r="C841" s="17" t="e">
        <f>#N/A</f>
        <v>#N/A</v>
      </c>
      <c r="F841" s="20"/>
      <c r="G841" s="61" t="s">
        <v>347</v>
      </c>
      <c r="H841" s="57" t="s">
        <v>58</v>
      </c>
      <c r="I841" s="20">
        <v>4837.64</v>
      </c>
      <c r="J841" s="20">
        <v>4837.64</v>
      </c>
      <c r="K841" s="32" t="e">
        <f>#N/A</f>
        <v>#N/A</v>
      </c>
      <c r="L841" s="123"/>
      <c r="M841" s="20"/>
      <c r="N841" s="34" t="s">
        <v>561</v>
      </c>
      <c r="O841" s="106"/>
    </row>
    <row r="842" spans="1:15" ht="26.25">
      <c r="A842" s="17" t="e">
        <f>#N/A</f>
        <v>#N/A</v>
      </c>
      <c r="B842" s="17" t="e">
        <f>#N/A</f>
        <v>#N/A</v>
      </c>
      <c r="C842" s="17" t="e">
        <f>#N/A</f>
        <v>#N/A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 t="e">
        <f>#N/A</f>
        <v>#N/A</v>
      </c>
      <c r="L842" s="123"/>
      <c r="M842" s="20"/>
      <c r="N842" s="34" t="s">
        <v>561</v>
      </c>
      <c r="O842" s="106"/>
    </row>
    <row r="843" spans="1:15" ht="26.25">
      <c r="A843" s="17" t="e">
        <f>#N/A</f>
        <v>#N/A</v>
      </c>
      <c r="B843" s="17" t="e">
        <f>#N/A</f>
        <v>#N/A</v>
      </c>
      <c r="C843" s="17" t="e">
        <f>#N/A</f>
        <v>#N/A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 t="e">
        <f>#N/A</f>
        <v>#N/A</v>
      </c>
      <c r="L843" s="123"/>
      <c r="M843" s="20"/>
      <c r="N843" s="34" t="s">
        <v>561</v>
      </c>
      <c r="O843" s="106"/>
    </row>
    <row r="844" spans="1:15" ht="15.75">
      <c r="A844" s="17" t="e">
        <f>#N/A</f>
        <v>#N/A</v>
      </c>
      <c r="B844" s="17" t="e">
        <f>#N/A</f>
        <v>#N/A</v>
      </c>
      <c r="C844" s="17" t="e">
        <f>#N/A</f>
        <v>#N/A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 t="e">
        <f>#N/A</f>
        <v>#N/A</v>
      </c>
      <c r="L844" s="123"/>
      <c r="M844" s="20"/>
      <c r="N844" s="35" t="s">
        <v>641</v>
      </c>
      <c r="O844" s="106"/>
    </row>
    <row r="845" spans="1:15" ht="15.75">
      <c r="A845" s="17" t="e">
        <f>#N/A</f>
        <v>#N/A</v>
      </c>
      <c r="B845" s="17" t="e">
        <f>#N/A</f>
        <v>#N/A</v>
      </c>
      <c r="C845" s="17" t="e">
        <f>#N/A</f>
        <v>#N/A</v>
      </c>
      <c r="F845" s="30"/>
      <c r="G845" s="30"/>
      <c r="H845" s="30"/>
      <c r="I845" s="30"/>
      <c r="J845" s="30"/>
      <c r="K845" s="72"/>
      <c r="L845" s="123"/>
      <c r="M845" s="30"/>
      <c r="N845" s="30"/>
      <c r="O845" s="106"/>
    </row>
    <row r="846" spans="1:15" ht="77.25">
      <c r="A846" s="17" t="e">
        <f>#N/A</f>
        <v>#N/A</v>
      </c>
      <c r="B846" s="17" t="e">
        <f>#N/A</f>
        <v>#N/A</v>
      </c>
      <c r="C846" s="17" t="e">
        <f>#N/A</f>
        <v>#N/A</v>
      </c>
      <c r="F846" s="23" t="s">
        <v>642</v>
      </c>
      <c r="G846" s="19" t="s">
        <v>643</v>
      </c>
      <c r="H846" s="20"/>
      <c r="I846" s="20"/>
      <c r="J846" s="20"/>
      <c r="K846" s="21"/>
      <c r="L846" s="123"/>
      <c r="M846" s="20"/>
      <c r="N846" s="35"/>
      <c r="O846" s="106"/>
    </row>
    <row r="847" spans="1:15" ht="26.25">
      <c r="A847" s="17" t="e">
        <f>#N/A</f>
        <v>#N/A</v>
      </c>
      <c r="B847" s="17" t="e">
        <f>#N/A</f>
        <v>#N/A</v>
      </c>
      <c r="C847" s="17" t="e">
        <f>#N/A</f>
        <v>#N/A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 t="e">
        <f>#N/A</f>
        <v>#N/A</v>
      </c>
      <c r="L847" s="123"/>
      <c r="M847" s="20"/>
      <c r="N847" s="34" t="s">
        <v>561</v>
      </c>
      <c r="O847" s="106"/>
    </row>
    <row r="848" spans="1:15" ht="26.25">
      <c r="A848" s="17" t="e">
        <f>#N/A</f>
        <v>#N/A</v>
      </c>
      <c r="B848" s="17" t="e">
        <f>#N/A</f>
        <v>#N/A</v>
      </c>
      <c r="C848" s="17" t="e">
        <f>#N/A</f>
        <v>#N/A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 t="e">
        <f>#N/A</f>
        <v>#N/A</v>
      </c>
      <c r="L848" s="123"/>
      <c r="M848" s="20"/>
      <c r="N848" s="34" t="s">
        <v>561</v>
      </c>
      <c r="O848" s="106"/>
    </row>
    <row r="849" spans="1:15" ht="26.25">
      <c r="A849" s="17" t="e">
        <f>#N/A</f>
        <v>#N/A</v>
      </c>
      <c r="B849" s="17" t="e">
        <f>#N/A</f>
        <v>#N/A</v>
      </c>
      <c r="C849" s="17" t="e">
        <f>#N/A</f>
        <v>#N/A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 t="e">
        <f>#N/A</f>
        <v>#N/A</v>
      </c>
      <c r="L849" s="123"/>
      <c r="M849" s="20"/>
      <c r="N849" s="34" t="s">
        <v>561</v>
      </c>
      <c r="O849" s="106"/>
    </row>
    <row r="850" spans="1:15" ht="26.25">
      <c r="A850" s="17" t="e">
        <f>#N/A</f>
        <v>#N/A</v>
      </c>
      <c r="B850" s="17" t="e">
        <f>#N/A</f>
        <v>#N/A</v>
      </c>
      <c r="C850" s="17" t="e">
        <f>#N/A</f>
        <v>#N/A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 t="e">
        <f>#N/A</f>
        <v>#N/A</v>
      </c>
      <c r="L850" s="123"/>
      <c r="M850" s="20"/>
      <c r="N850" s="34" t="s">
        <v>561</v>
      </c>
      <c r="O850" s="106"/>
    </row>
    <row r="851" spans="1:15" ht="26.25">
      <c r="A851" s="17" t="e">
        <f>#N/A</f>
        <v>#N/A</v>
      </c>
      <c r="B851" s="17" t="e">
        <f>#N/A</f>
        <v>#N/A</v>
      </c>
      <c r="C851" s="17" t="e">
        <f>#N/A</f>
        <v>#N/A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 t="e">
        <f>#N/A</f>
        <v>#N/A</v>
      </c>
      <c r="L851" s="123"/>
      <c r="M851" s="20" t="s">
        <v>644</v>
      </c>
      <c r="N851" s="34" t="s">
        <v>561</v>
      </c>
      <c r="O851" s="106"/>
    </row>
    <row r="852" spans="1:15" ht="15.75">
      <c r="A852" s="17" t="e">
        <f>#N/A</f>
        <v>#N/A</v>
      </c>
      <c r="B852" s="17" t="e">
        <f>#N/A</f>
        <v>#N/A</v>
      </c>
      <c r="C852" s="17" t="e">
        <f>#N/A</f>
        <v>#N/A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 t="e">
        <f>#N/A</f>
        <v>#N/A</v>
      </c>
      <c r="L852" s="123"/>
      <c r="M852" s="20"/>
      <c r="N852" s="35" t="s">
        <v>641</v>
      </c>
      <c r="O852" s="106"/>
    </row>
    <row r="853" spans="1:15" ht="15.75">
      <c r="A853" s="17" t="e">
        <f>#N/A</f>
        <v>#N/A</v>
      </c>
      <c r="B853" s="17" t="e">
        <f>#N/A</f>
        <v>#N/A</v>
      </c>
      <c r="C853" s="17" t="e">
        <f>#N/A</f>
        <v>#N/A</v>
      </c>
      <c r="F853" s="30"/>
      <c r="G853" s="30"/>
      <c r="H853" s="30"/>
      <c r="I853" s="30"/>
      <c r="J853" s="30"/>
      <c r="K853" s="72"/>
      <c r="L853" s="123"/>
      <c r="M853" s="30"/>
      <c r="N853" s="30"/>
      <c r="O853" s="106"/>
    </row>
    <row r="854" spans="1:15" ht="77.25">
      <c r="A854" s="17" t="e">
        <f>#N/A</f>
        <v>#N/A</v>
      </c>
      <c r="B854" s="17" t="e">
        <f>#N/A</f>
        <v>#N/A</v>
      </c>
      <c r="C854" s="17" t="e">
        <f>#N/A</f>
        <v>#N/A</v>
      </c>
      <c r="F854" s="23" t="s">
        <v>645</v>
      </c>
      <c r="G854" s="19" t="s">
        <v>646</v>
      </c>
      <c r="H854" s="20"/>
      <c r="I854" s="20"/>
      <c r="J854" s="20"/>
      <c r="K854" s="21"/>
      <c r="L854" s="123"/>
      <c r="M854" s="20"/>
      <c r="N854" s="35"/>
      <c r="O854" s="106"/>
    </row>
    <row r="855" spans="1:15" ht="26.25">
      <c r="A855" s="17" t="e">
        <f>#N/A</f>
        <v>#N/A</v>
      </c>
      <c r="B855" s="17" t="e">
        <f>#N/A</f>
        <v>#N/A</v>
      </c>
      <c r="C855" s="17" t="e">
        <f>#N/A</f>
        <v>#N/A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 t="e">
        <f>#N/A</f>
        <v>#N/A</v>
      </c>
      <c r="L855" s="123"/>
      <c r="M855" s="19" t="s">
        <v>638</v>
      </c>
      <c r="N855" s="34" t="s">
        <v>561</v>
      </c>
      <c r="O855" s="106"/>
    </row>
    <row r="856" spans="1:15" ht="26.25">
      <c r="A856" s="17" t="e">
        <f>#N/A</f>
        <v>#N/A</v>
      </c>
      <c r="B856" s="17" t="e">
        <f>#N/A</f>
        <v>#N/A</v>
      </c>
      <c r="C856" s="17" t="e">
        <f>#N/A</f>
        <v>#N/A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 t="e">
        <f>#N/A</f>
        <v>#N/A</v>
      </c>
      <c r="L856" s="123"/>
      <c r="M856" s="20"/>
      <c r="N856" s="34" t="s">
        <v>561</v>
      </c>
      <c r="O856" s="106"/>
    </row>
    <row r="857" spans="1:15" ht="26.25">
      <c r="A857" s="17" t="e">
        <f>#N/A</f>
        <v>#N/A</v>
      </c>
      <c r="B857" s="17" t="e">
        <f>#N/A</f>
        <v>#N/A</v>
      </c>
      <c r="C857" s="17" t="e">
        <f>#N/A</f>
        <v>#N/A</v>
      </c>
      <c r="F857" s="20"/>
      <c r="G857" s="61" t="s">
        <v>347</v>
      </c>
      <c r="H857" s="57" t="s">
        <v>58</v>
      </c>
      <c r="I857" s="20">
        <v>4927.1</v>
      </c>
      <c r="J857" s="20">
        <v>4834.13</v>
      </c>
      <c r="K857" s="32" t="e">
        <f>#N/A</f>
        <v>#N/A</v>
      </c>
      <c r="L857" s="123"/>
      <c r="M857" s="20"/>
      <c r="N857" s="34" t="s">
        <v>561</v>
      </c>
      <c r="O857" s="106"/>
    </row>
    <row r="858" spans="1:15" ht="26.25">
      <c r="A858" s="17" t="e">
        <f>#N/A</f>
        <v>#N/A</v>
      </c>
      <c r="B858" s="17" t="e">
        <f>#N/A</f>
        <v>#N/A</v>
      </c>
      <c r="C858" s="17" t="e">
        <f>#N/A</f>
        <v>#N/A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 t="e">
        <f>#N/A</f>
        <v>#N/A</v>
      </c>
      <c r="L858" s="123"/>
      <c r="M858" s="20"/>
      <c r="N858" s="34" t="s">
        <v>561</v>
      </c>
      <c r="O858" s="106"/>
    </row>
    <row r="859" spans="1:15" ht="26.25">
      <c r="A859" s="17" t="e">
        <f>#N/A</f>
        <v>#N/A</v>
      </c>
      <c r="B859" s="17" t="e">
        <f>#N/A</f>
        <v>#N/A</v>
      </c>
      <c r="C859" s="17" t="e">
        <f>#N/A</f>
        <v>#N/A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 t="e">
        <f>#N/A</f>
        <v>#N/A</v>
      </c>
      <c r="L859" s="123"/>
      <c r="M859" s="20" t="s">
        <v>644</v>
      </c>
      <c r="N859" s="34" t="s">
        <v>561</v>
      </c>
      <c r="O859" s="106"/>
    </row>
    <row r="860" spans="1:15" ht="15.75">
      <c r="A860" s="17" t="e">
        <f>#N/A</f>
        <v>#N/A</v>
      </c>
      <c r="B860" s="17" t="e">
        <f>#N/A</f>
        <v>#N/A</v>
      </c>
      <c r="C860" s="17" t="e">
        <f>#N/A</f>
        <v>#N/A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 t="e">
        <f>#N/A</f>
        <v>#N/A</v>
      </c>
      <c r="L860" s="123"/>
      <c r="M860" s="20"/>
      <c r="N860" s="35" t="s">
        <v>641</v>
      </c>
      <c r="O860" s="106"/>
    </row>
    <row r="861" spans="1:15" ht="15.75">
      <c r="A861" s="17" t="e">
        <f>#N/A</f>
        <v>#N/A</v>
      </c>
      <c r="B861" s="17" t="e">
        <f>#N/A</f>
        <v>#N/A</v>
      </c>
      <c r="C861" s="17" t="e">
        <f>#N/A</f>
        <v>#N/A</v>
      </c>
      <c r="F861" s="30"/>
      <c r="G861" s="30"/>
      <c r="H861" s="30"/>
      <c r="I861" s="30"/>
      <c r="J861" s="30"/>
      <c r="K861" s="72"/>
      <c r="L861" s="123"/>
      <c r="M861" s="30"/>
      <c r="N861" s="30"/>
      <c r="O861" s="106"/>
    </row>
    <row r="862" spans="1:15" ht="77.25">
      <c r="A862" s="17" t="e">
        <f>#N/A</f>
        <v>#N/A</v>
      </c>
      <c r="B862" s="17" t="e">
        <f>#N/A</f>
        <v>#N/A</v>
      </c>
      <c r="C862" s="17" t="e">
        <f>#N/A</f>
        <v>#N/A</v>
      </c>
      <c r="F862" s="23" t="s">
        <v>647</v>
      </c>
      <c r="G862" s="19" t="s">
        <v>648</v>
      </c>
      <c r="H862" s="20"/>
      <c r="I862" s="20"/>
      <c r="J862" s="20"/>
      <c r="K862" s="21"/>
      <c r="L862" s="123"/>
      <c r="M862" s="20"/>
      <c r="N862" s="35"/>
      <c r="O862" s="106"/>
    </row>
    <row r="863" spans="1:15" ht="26.25">
      <c r="A863" s="17" t="e">
        <f>#N/A</f>
        <v>#N/A</v>
      </c>
      <c r="B863" s="17" t="e">
        <f>#N/A</f>
        <v>#N/A</v>
      </c>
      <c r="C863" s="17" t="e">
        <f>#N/A</f>
        <v>#N/A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 t="e">
        <f>#N/A</f>
        <v>#N/A</v>
      </c>
      <c r="L863" s="123"/>
      <c r="M863" s="20"/>
      <c r="N863" s="34" t="s">
        <v>561</v>
      </c>
      <c r="O863" s="106"/>
    </row>
    <row r="864" spans="1:15" ht="26.25">
      <c r="A864" s="17" t="e">
        <f>#N/A</f>
        <v>#N/A</v>
      </c>
      <c r="B864" s="17" t="e">
        <f>#N/A</f>
        <v>#N/A</v>
      </c>
      <c r="C864" s="17" t="e">
        <f>#N/A</f>
        <v>#N/A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 t="e">
        <f>#N/A</f>
        <v>#N/A</v>
      </c>
      <c r="L864" s="123"/>
      <c r="M864" s="20"/>
      <c r="N864" s="34" t="s">
        <v>561</v>
      </c>
      <c r="O864" s="106"/>
    </row>
    <row r="865" spans="1:15" ht="26.25">
      <c r="A865" s="17" t="e">
        <f>#N/A</f>
        <v>#N/A</v>
      </c>
      <c r="B865" s="17" t="e">
        <f>#N/A</f>
        <v>#N/A</v>
      </c>
      <c r="C865" s="17" t="e">
        <f>#N/A</f>
        <v>#N/A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 t="e">
        <f>#N/A</f>
        <v>#N/A</v>
      </c>
      <c r="L865" s="123"/>
      <c r="M865" s="20"/>
      <c r="N865" s="34" t="s">
        <v>561</v>
      </c>
      <c r="O865" s="106"/>
    </row>
    <row r="866" spans="1:15" ht="26.25">
      <c r="A866" s="17" t="e">
        <f>#N/A</f>
        <v>#N/A</v>
      </c>
      <c r="B866" s="17" t="e">
        <f>#N/A</f>
        <v>#N/A</v>
      </c>
      <c r="C866" s="17" t="e">
        <f>#N/A</f>
        <v>#N/A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 t="e">
        <f>#N/A</f>
        <v>#N/A</v>
      </c>
      <c r="L866" s="123"/>
      <c r="M866" s="20"/>
      <c r="N866" s="34" t="s">
        <v>561</v>
      </c>
      <c r="O866" s="106"/>
    </row>
    <row r="867" spans="1:15" ht="26.25">
      <c r="A867" s="17" t="e">
        <f>#N/A</f>
        <v>#N/A</v>
      </c>
      <c r="B867" s="17" t="e">
        <f>#N/A</f>
        <v>#N/A</v>
      </c>
      <c r="C867" s="17" t="e">
        <f>#N/A</f>
        <v>#N/A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 t="e">
        <f>#N/A</f>
        <v>#N/A</v>
      </c>
      <c r="L867" s="123"/>
      <c r="M867" s="20" t="s">
        <v>649</v>
      </c>
      <c r="N867" s="34" t="s">
        <v>561</v>
      </c>
      <c r="O867" s="106"/>
    </row>
    <row r="868" spans="1:15" ht="15.75">
      <c r="A868" s="17" t="e">
        <f>#N/A</f>
        <v>#N/A</v>
      </c>
      <c r="B868" s="17" t="e">
        <f>#N/A</f>
        <v>#N/A</v>
      </c>
      <c r="C868" s="17" t="e">
        <f>#N/A</f>
        <v>#N/A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 t="e">
        <f>#N/A</f>
        <v>#N/A</v>
      </c>
      <c r="L868" s="123"/>
      <c r="M868" s="20"/>
      <c r="N868" s="35" t="s">
        <v>641</v>
      </c>
      <c r="O868" s="106"/>
    </row>
    <row r="869" spans="1:15" ht="15.75">
      <c r="A869" s="17" t="e">
        <f>#N/A</f>
        <v>#N/A</v>
      </c>
      <c r="B869" s="17" t="e">
        <f>#N/A</f>
        <v>#N/A</v>
      </c>
      <c r="C869" s="17" t="e">
        <f>#N/A</f>
        <v>#N/A</v>
      </c>
      <c r="F869" s="30"/>
      <c r="G869" s="30"/>
      <c r="H869" s="30"/>
      <c r="I869" s="30"/>
      <c r="J869" s="30"/>
      <c r="K869" s="72"/>
      <c r="L869" s="123"/>
      <c r="M869" s="30"/>
      <c r="N869" s="30"/>
      <c r="O869" s="106"/>
    </row>
    <row r="870" spans="1:15" ht="77.25">
      <c r="A870" s="17" t="e">
        <f>#N/A</f>
        <v>#N/A</v>
      </c>
      <c r="B870" s="17" t="e">
        <f>#N/A</f>
        <v>#N/A</v>
      </c>
      <c r="C870" s="17" t="e">
        <f>#N/A</f>
        <v>#N/A</v>
      </c>
      <c r="F870" s="23" t="s">
        <v>650</v>
      </c>
      <c r="G870" s="19" t="s">
        <v>651</v>
      </c>
      <c r="H870" s="20"/>
      <c r="I870" s="20"/>
      <c r="J870" s="20"/>
      <c r="K870" s="21"/>
      <c r="L870" s="123"/>
      <c r="M870" s="20"/>
      <c r="N870" s="35"/>
      <c r="O870" s="106"/>
    </row>
    <row r="871" spans="1:15" ht="26.25">
      <c r="A871" s="17" t="e">
        <f>#N/A</f>
        <v>#N/A</v>
      </c>
      <c r="B871" s="17" t="e">
        <f>#N/A</f>
        <v>#N/A</v>
      </c>
      <c r="C871" s="17" t="e">
        <f>#N/A</f>
        <v>#N/A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 t="e">
        <f>#N/A</f>
        <v>#N/A</v>
      </c>
      <c r="L871" s="123"/>
      <c r="M871" s="20"/>
      <c r="N871" s="34" t="s">
        <v>561</v>
      </c>
      <c r="O871" s="106"/>
    </row>
    <row r="872" spans="1:15" ht="26.25">
      <c r="A872" s="17" t="e">
        <f>#N/A</f>
        <v>#N/A</v>
      </c>
      <c r="B872" s="17" t="e">
        <f>#N/A</f>
        <v>#N/A</v>
      </c>
      <c r="C872" s="17" t="e">
        <f>#N/A</f>
        <v>#N/A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 t="e">
        <f>#N/A</f>
        <v>#N/A</v>
      </c>
      <c r="L872" s="123"/>
      <c r="M872" s="20"/>
      <c r="N872" s="34" t="s">
        <v>561</v>
      </c>
      <c r="O872" s="106"/>
    </row>
    <row r="873" spans="1:15" ht="26.25">
      <c r="A873" s="17" t="e">
        <f>#N/A</f>
        <v>#N/A</v>
      </c>
      <c r="B873" s="17" t="e">
        <f>#N/A</f>
        <v>#N/A</v>
      </c>
      <c r="C873" s="17" t="e">
        <f>#N/A</f>
        <v>#N/A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 t="e">
        <f>#N/A</f>
        <v>#N/A</v>
      </c>
      <c r="L873" s="123"/>
      <c r="M873" s="20"/>
      <c r="N873" s="34" t="s">
        <v>561</v>
      </c>
      <c r="O873" s="106"/>
    </row>
    <row r="874" spans="1:15" ht="26.25">
      <c r="A874" s="17" t="e">
        <f>#N/A</f>
        <v>#N/A</v>
      </c>
      <c r="B874" s="17" t="e">
        <f>#N/A</f>
        <v>#N/A</v>
      </c>
      <c r="C874" s="17" t="e">
        <f>#N/A</f>
        <v>#N/A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 t="e">
        <f>#N/A</f>
        <v>#N/A</v>
      </c>
      <c r="L874" s="123"/>
      <c r="M874" s="20"/>
      <c r="N874" s="34" t="s">
        <v>561</v>
      </c>
      <c r="O874" s="106"/>
    </row>
    <row r="875" spans="1:15" ht="26.25">
      <c r="A875" s="17" t="e">
        <f>#N/A</f>
        <v>#N/A</v>
      </c>
      <c r="B875" s="17" t="e">
        <f>#N/A</f>
        <v>#N/A</v>
      </c>
      <c r="C875" s="17" t="e">
        <f>#N/A</f>
        <v>#N/A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 t="e">
        <f>#N/A</f>
        <v>#N/A</v>
      </c>
      <c r="L875" s="123"/>
      <c r="M875" s="20"/>
      <c r="N875" s="34" t="s">
        <v>561</v>
      </c>
      <c r="O875" s="106"/>
    </row>
    <row r="876" spans="1:15" ht="15.75">
      <c r="A876" s="17" t="e">
        <f>#N/A</f>
        <v>#N/A</v>
      </c>
      <c r="B876" s="17" t="e">
        <f>#N/A</f>
        <v>#N/A</v>
      </c>
      <c r="C876" s="17" t="e">
        <f>#N/A</f>
        <v>#N/A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 t="e">
        <f>#N/A</f>
        <v>#N/A</v>
      </c>
      <c r="L876" s="124"/>
      <c r="M876" s="20"/>
      <c r="N876" s="35" t="s">
        <v>641</v>
      </c>
      <c r="O876" s="107"/>
    </row>
  </sheetData>
  <sheetProtection/>
  <mergeCells count="421">
    <mergeCell ref="F809:O809"/>
    <mergeCell ref="F810:J810"/>
    <mergeCell ref="M810:N810"/>
    <mergeCell ref="L812:L820"/>
    <mergeCell ref="O812:O820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F712:O712"/>
    <mergeCell ref="F713:J713"/>
    <mergeCell ref="M713:N713"/>
    <mergeCell ref="L714:L715"/>
    <mergeCell ref="O714:O715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L96:L101"/>
    <mergeCell ref="O96:O108"/>
    <mergeCell ref="F102:J102"/>
    <mergeCell ref="M102:N102"/>
    <mergeCell ref="L104:L108"/>
    <mergeCell ref="F110:O110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F77:O77"/>
    <mergeCell ref="L79:L84"/>
    <mergeCell ref="O79:O91"/>
    <mergeCell ref="L87:L91"/>
    <mergeCell ref="F85:J85"/>
    <mergeCell ref="M85:N85"/>
    <mergeCell ref="F95:J95"/>
    <mergeCell ref="M95:N95"/>
    <mergeCell ref="F93:O93"/>
    <mergeCell ref="F94:O94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</mergeCells>
  <printOptions/>
  <pageMargins left="0.7086614173228347" right="0.2755905511811024" top="0.7480314960629921" bottom="0.7480314960629921" header="0.31496062992125984" footer="0.31496062992125984"/>
  <pageSetup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O26"/>
  <sheetViews>
    <sheetView tabSelected="1" view="pageBreakPreview" zoomScale="64" zoomScaleSheetLayoutView="64" zoomScalePageLayoutView="0" workbookViewId="0" topLeftCell="A1">
      <selection activeCell="G18" sqref="G18:L21"/>
    </sheetView>
  </sheetViews>
  <sheetFormatPr defaultColWidth="9.140625" defaultRowHeight="15"/>
  <cols>
    <col min="1" max="1" width="19.28125" style="0" customWidth="1"/>
    <col min="2" max="2" width="31.7109375" style="0" customWidth="1"/>
    <col min="3" max="3" width="13.421875" style="1" customWidth="1"/>
    <col min="4" max="4" width="16.140625" style="0" customWidth="1"/>
    <col min="5" max="5" width="30.00390625" style="0" customWidth="1"/>
    <col min="6" max="6" width="11.421875" style="0" customWidth="1"/>
    <col min="7" max="7" width="24.421875" style="0" customWidth="1"/>
    <col min="8" max="8" width="17.8515625" style="0" customWidth="1"/>
    <col min="9" max="9" width="23.7109375" style="0" customWidth="1"/>
    <col min="10" max="10" width="31.28125" style="0" customWidth="1"/>
    <col min="11" max="11" width="21.7109375" style="0" customWidth="1"/>
    <col min="12" max="12" width="24.28125" style="0" customWidth="1"/>
    <col min="13" max="13" width="16.28125" style="0" customWidth="1"/>
    <col min="14" max="15" width="9.140625" style="76" customWidth="1"/>
    <col min="16" max="16" width="14.57421875" style="76" customWidth="1"/>
    <col min="17" max="223" width="9.140625" style="76" customWidth="1"/>
  </cols>
  <sheetData>
    <row r="1" spans="12:223" s="1" customFormat="1" ht="15.75">
      <c r="L1" s="74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</row>
    <row r="2" spans="12:223" s="1" customFormat="1" ht="15.75">
      <c r="L2" s="74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</row>
    <row r="3" spans="3:223" s="1" customFormat="1" ht="15" customHeight="1">
      <c r="C3" s="127" t="s">
        <v>682</v>
      </c>
      <c r="D3" s="127"/>
      <c r="E3" s="127"/>
      <c r="F3" s="127"/>
      <c r="G3" s="127"/>
      <c r="H3" s="127"/>
      <c r="I3" s="127"/>
      <c r="J3" s="127"/>
      <c r="K3" s="127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</row>
    <row r="4" spans="3:223" s="1" customFormat="1" ht="15" customHeight="1">
      <c r="C4" s="127"/>
      <c r="D4" s="127"/>
      <c r="E4" s="127"/>
      <c r="F4" s="127"/>
      <c r="G4" s="127"/>
      <c r="H4" s="127"/>
      <c r="I4" s="127"/>
      <c r="J4" s="127"/>
      <c r="K4" s="127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</row>
    <row r="5" spans="3:223" s="1" customFormat="1" ht="15" customHeight="1">
      <c r="C5" s="127"/>
      <c r="D5" s="127"/>
      <c r="E5" s="127"/>
      <c r="F5" s="127"/>
      <c r="G5" s="127"/>
      <c r="H5" s="127"/>
      <c r="I5" s="127"/>
      <c r="J5" s="127"/>
      <c r="K5" s="127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</row>
    <row r="6" spans="1:223" s="1" customFormat="1" ht="18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</row>
    <row r="7" spans="1:13" ht="150">
      <c r="A7" s="80" t="s">
        <v>652</v>
      </c>
      <c r="B7" s="80" t="s">
        <v>656</v>
      </c>
      <c r="C7" s="80" t="s">
        <v>657</v>
      </c>
      <c r="D7" s="80" t="s">
        <v>653</v>
      </c>
      <c r="E7" s="81" t="s">
        <v>12</v>
      </c>
      <c r="F7" s="82" t="s">
        <v>4</v>
      </c>
      <c r="G7" s="82" t="s">
        <v>659</v>
      </c>
      <c r="H7" s="82" t="s">
        <v>683</v>
      </c>
      <c r="I7" s="82" t="s">
        <v>660</v>
      </c>
      <c r="J7" s="82" t="s">
        <v>661</v>
      </c>
      <c r="K7" s="82" t="s">
        <v>662</v>
      </c>
      <c r="L7" s="82" t="s">
        <v>2</v>
      </c>
      <c r="M7" s="82" t="s">
        <v>5</v>
      </c>
    </row>
    <row r="8" spans="1:223" s="1" customFormat="1" ht="37.5">
      <c r="A8" s="142" t="s">
        <v>675</v>
      </c>
      <c r="B8" s="134" t="s">
        <v>663</v>
      </c>
      <c r="C8" s="132" t="s">
        <v>7</v>
      </c>
      <c r="D8" s="83" t="s">
        <v>654</v>
      </c>
      <c r="E8" s="84" t="s">
        <v>20</v>
      </c>
      <c r="F8" s="85" t="s">
        <v>20</v>
      </c>
      <c r="G8" s="84" t="s">
        <v>672</v>
      </c>
      <c r="H8" s="84" t="s">
        <v>672</v>
      </c>
      <c r="I8" s="84" t="s">
        <v>20</v>
      </c>
      <c r="J8" s="84" t="s">
        <v>20</v>
      </c>
      <c r="K8" s="82"/>
      <c r="L8" s="83" t="s">
        <v>665</v>
      </c>
      <c r="M8" s="139">
        <v>0.4912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</row>
    <row r="9" spans="1:223" s="1" customFormat="1" ht="75">
      <c r="A9" s="143"/>
      <c r="B9" s="135"/>
      <c r="C9" s="133"/>
      <c r="D9" s="83" t="s">
        <v>655</v>
      </c>
      <c r="E9" s="81" t="s">
        <v>676</v>
      </c>
      <c r="F9" s="86" t="s">
        <v>664</v>
      </c>
      <c r="G9" s="82">
        <v>515</v>
      </c>
      <c r="H9" s="82">
        <v>230</v>
      </c>
      <c r="I9" s="146">
        <v>0.4466</v>
      </c>
      <c r="J9" s="93">
        <v>0.4466</v>
      </c>
      <c r="K9" s="87" t="s">
        <v>681</v>
      </c>
      <c r="L9" s="83" t="s">
        <v>665</v>
      </c>
      <c r="M9" s="140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</row>
    <row r="10" spans="1:223" s="1" customFormat="1" ht="37.5">
      <c r="A10" s="143"/>
      <c r="B10" s="134" t="s">
        <v>663</v>
      </c>
      <c r="C10" s="132" t="s">
        <v>7</v>
      </c>
      <c r="D10" s="83" t="s">
        <v>654</v>
      </c>
      <c r="E10" s="84" t="s">
        <v>20</v>
      </c>
      <c r="F10" s="85" t="s">
        <v>20</v>
      </c>
      <c r="G10" s="84" t="s">
        <v>20</v>
      </c>
      <c r="H10" s="84" t="s">
        <v>672</v>
      </c>
      <c r="I10" s="84" t="s">
        <v>20</v>
      </c>
      <c r="J10" s="84" t="s">
        <v>20</v>
      </c>
      <c r="K10" s="82"/>
      <c r="L10" s="83" t="s">
        <v>665</v>
      </c>
      <c r="M10" s="140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</row>
    <row r="11" spans="1:223" s="1" customFormat="1" ht="75">
      <c r="A11" s="143"/>
      <c r="B11" s="135"/>
      <c r="C11" s="133"/>
      <c r="D11" s="83" t="s">
        <v>655</v>
      </c>
      <c r="E11" s="81" t="s">
        <v>677</v>
      </c>
      <c r="F11" s="86" t="s">
        <v>664</v>
      </c>
      <c r="G11" s="82">
        <v>259</v>
      </c>
      <c r="H11" s="82">
        <v>68</v>
      </c>
      <c r="I11" s="92">
        <v>0.2625</v>
      </c>
      <c r="J11" s="93">
        <v>0.2625</v>
      </c>
      <c r="K11" s="87" t="s">
        <v>681</v>
      </c>
      <c r="L11" s="83" t="s">
        <v>665</v>
      </c>
      <c r="M11" s="140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</row>
    <row r="12" spans="1:223" s="1" customFormat="1" ht="37.5">
      <c r="A12" s="143"/>
      <c r="B12" s="134" t="s">
        <v>663</v>
      </c>
      <c r="C12" s="132" t="s">
        <v>7</v>
      </c>
      <c r="D12" s="83" t="s">
        <v>654</v>
      </c>
      <c r="E12" s="84" t="s">
        <v>20</v>
      </c>
      <c r="F12" s="85" t="s">
        <v>20</v>
      </c>
      <c r="G12" s="84" t="s">
        <v>672</v>
      </c>
      <c r="H12" s="84" t="s">
        <v>672</v>
      </c>
      <c r="I12" s="84" t="s">
        <v>20</v>
      </c>
      <c r="J12" s="84" t="s">
        <v>20</v>
      </c>
      <c r="K12" s="82"/>
      <c r="L12" s="83" t="s">
        <v>665</v>
      </c>
      <c r="M12" s="140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</row>
    <row r="13" spans="1:223" s="1" customFormat="1" ht="75">
      <c r="A13" s="143"/>
      <c r="B13" s="135"/>
      <c r="C13" s="133"/>
      <c r="D13" s="83" t="s">
        <v>655</v>
      </c>
      <c r="E13" s="81" t="s">
        <v>678</v>
      </c>
      <c r="F13" s="86" t="s">
        <v>664</v>
      </c>
      <c r="G13" s="82">
        <v>84</v>
      </c>
      <c r="H13" s="82">
        <v>24</v>
      </c>
      <c r="I13" s="146">
        <v>0.2857</v>
      </c>
      <c r="J13" s="93">
        <v>0.2857</v>
      </c>
      <c r="K13" s="87" t="s">
        <v>681</v>
      </c>
      <c r="L13" s="83" t="s">
        <v>665</v>
      </c>
      <c r="M13" s="140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</row>
    <row r="14" spans="1:13" ht="43.5" customHeight="1">
      <c r="A14" s="143"/>
      <c r="B14" s="134" t="s">
        <v>663</v>
      </c>
      <c r="C14" s="132" t="s">
        <v>7</v>
      </c>
      <c r="D14" s="83" t="s">
        <v>654</v>
      </c>
      <c r="E14" s="84" t="s">
        <v>20</v>
      </c>
      <c r="F14" s="85" t="s">
        <v>20</v>
      </c>
      <c r="G14" s="84" t="s">
        <v>672</v>
      </c>
      <c r="H14" s="84" t="s">
        <v>672</v>
      </c>
      <c r="I14" s="84" t="s">
        <v>20</v>
      </c>
      <c r="J14" s="84" t="s">
        <v>20</v>
      </c>
      <c r="K14" s="84"/>
      <c r="L14" s="83" t="s">
        <v>665</v>
      </c>
      <c r="M14" s="140"/>
    </row>
    <row r="15" spans="1:13" ht="82.5" customHeight="1">
      <c r="A15" s="143"/>
      <c r="B15" s="135"/>
      <c r="C15" s="133"/>
      <c r="D15" s="83" t="s">
        <v>655</v>
      </c>
      <c r="E15" s="81" t="s">
        <v>679</v>
      </c>
      <c r="F15" s="86" t="s">
        <v>664</v>
      </c>
      <c r="G15" s="84">
        <v>15</v>
      </c>
      <c r="H15" s="84">
        <v>4</v>
      </c>
      <c r="I15" s="146">
        <v>0.267</v>
      </c>
      <c r="J15" s="146">
        <v>0.267</v>
      </c>
      <c r="K15" s="87" t="s">
        <v>681</v>
      </c>
      <c r="L15" s="83" t="s">
        <v>665</v>
      </c>
      <c r="M15" s="140"/>
    </row>
    <row r="16" spans="1:13" ht="112.5">
      <c r="A16" s="143"/>
      <c r="B16" s="134" t="s">
        <v>674</v>
      </c>
      <c r="C16" s="132" t="s">
        <v>658</v>
      </c>
      <c r="D16" s="83" t="s">
        <v>654</v>
      </c>
      <c r="E16" s="82" t="s">
        <v>669</v>
      </c>
      <c r="F16" s="85" t="s">
        <v>671</v>
      </c>
      <c r="G16" s="84">
        <v>0</v>
      </c>
      <c r="H16" s="84">
        <v>0</v>
      </c>
      <c r="I16" s="145">
        <v>1</v>
      </c>
      <c r="J16" s="137">
        <v>1</v>
      </c>
      <c r="K16" s="86"/>
      <c r="L16" s="83" t="s">
        <v>665</v>
      </c>
      <c r="M16" s="140"/>
    </row>
    <row r="17" spans="1:223" s="1" customFormat="1" ht="94.5" customHeight="1">
      <c r="A17" s="143"/>
      <c r="B17" s="135"/>
      <c r="C17" s="133"/>
      <c r="D17" s="83" t="s">
        <v>654</v>
      </c>
      <c r="E17" s="82" t="s">
        <v>670</v>
      </c>
      <c r="F17" s="85" t="s">
        <v>671</v>
      </c>
      <c r="G17" s="84">
        <v>0</v>
      </c>
      <c r="H17" s="84">
        <v>0</v>
      </c>
      <c r="I17" s="145">
        <v>1</v>
      </c>
      <c r="J17" s="138"/>
      <c r="K17" s="86"/>
      <c r="L17" s="83" t="s">
        <v>665</v>
      </c>
      <c r="M17" s="140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</row>
    <row r="18" spans="1:13" ht="75">
      <c r="A18" s="143"/>
      <c r="B18" s="135"/>
      <c r="C18" s="133"/>
      <c r="D18" s="83" t="s">
        <v>655</v>
      </c>
      <c r="E18" s="84" t="s">
        <v>666</v>
      </c>
      <c r="F18" s="85" t="s">
        <v>667</v>
      </c>
      <c r="G18" s="147">
        <v>70</v>
      </c>
      <c r="H18" s="148">
        <v>25</v>
      </c>
      <c r="I18" s="149">
        <v>0.357</v>
      </c>
      <c r="J18" s="149">
        <v>0.357</v>
      </c>
      <c r="K18" s="150" t="s">
        <v>680</v>
      </c>
      <c r="L18" s="151" t="s">
        <v>665</v>
      </c>
      <c r="M18" s="140"/>
    </row>
    <row r="19" spans="1:223" s="75" customFormat="1" ht="78" customHeight="1">
      <c r="A19" s="143"/>
      <c r="B19" s="134" t="s">
        <v>668</v>
      </c>
      <c r="C19" s="128" t="s">
        <v>658</v>
      </c>
      <c r="D19" s="83" t="s">
        <v>654</v>
      </c>
      <c r="E19" s="82" t="s">
        <v>669</v>
      </c>
      <c r="F19" s="85" t="s">
        <v>671</v>
      </c>
      <c r="G19" s="147">
        <v>0</v>
      </c>
      <c r="H19" s="147">
        <v>0</v>
      </c>
      <c r="I19" s="152">
        <v>1</v>
      </c>
      <c r="J19" s="153">
        <v>1</v>
      </c>
      <c r="K19" s="154"/>
      <c r="L19" s="151" t="s">
        <v>665</v>
      </c>
      <c r="M19" s="140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</row>
    <row r="20" spans="1:223" s="75" customFormat="1" ht="89.25" customHeight="1">
      <c r="A20" s="143"/>
      <c r="B20" s="135"/>
      <c r="C20" s="129"/>
      <c r="D20" s="83" t="s">
        <v>654</v>
      </c>
      <c r="E20" s="82" t="s">
        <v>670</v>
      </c>
      <c r="F20" s="85" t="s">
        <v>671</v>
      </c>
      <c r="G20" s="147">
        <v>0</v>
      </c>
      <c r="H20" s="147">
        <v>0</v>
      </c>
      <c r="I20" s="152">
        <v>1</v>
      </c>
      <c r="J20" s="155"/>
      <c r="K20" s="154"/>
      <c r="L20" s="151" t="s">
        <v>665</v>
      </c>
      <c r="M20" s="140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</row>
    <row r="21" spans="1:223" s="75" customFormat="1" ht="318.75" customHeight="1">
      <c r="A21" s="144"/>
      <c r="B21" s="136"/>
      <c r="C21" s="130"/>
      <c r="D21" s="88" t="s">
        <v>655</v>
      </c>
      <c r="E21" s="89" t="s">
        <v>666</v>
      </c>
      <c r="F21" s="90" t="s">
        <v>667</v>
      </c>
      <c r="G21" s="147">
        <v>45</v>
      </c>
      <c r="H21" s="147">
        <v>14</v>
      </c>
      <c r="I21" s="149">
        <v>0.311</v>
      </c>
      <c r="J21" s="149">
        <v>0.311</v>
      </c>
      <c r="K21" s="156" t="s">
        <v>680</v>
      </c>
      <c r="L21" s="157" t="s">
        <v>665</v>
      </c>
      <c r="M21" s="141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</row>
    <row r="22" spans="1:13" ht="18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91"/>
    </row>
    <row r="23" spans="1:13" ht="18.7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91"/>
    </row>
    <row r="24" spans="1:13" ht="18.75">
      <c r="A24" s="79"/>
      <c r="B24" s="131" t="s">
        <v>673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91"/>
    </row>
    <row r="25" spans="2:13" ht="16.5">
      <c r="B25" s="77" t="s">
        <v>684</v>
      </c>
      <c r="M25" s="78"/>
    </row>
    <row r="26" ht="15">
      <c r="M26" s="78"/>
    </row>
  </sheetData>
  <sheetProtection/>
  <mergeCells count="18">
    <mergeCell ref="M8:M21"/>
    <mergeCell ref="J19:J20"/>
    <mergeCell ref="A8:A21"/>
    <mergeCell ref="B8:B9"/>
    <mergeCell ref="B10:B11"/>
    <mergeCell ref="B12:B13"/>
    <mergeCell ref="C8:C9"/>
    <mergeCell ref="C10:C11"/>
    <mergeCell ref="C12:C13"/>
    <mergeCell ref="C3:K5"/>
    <mergeCell ref="C19:C21"/>
    <mergeCell ref="B24:L24"/>
    <mergeCell ref="C14:C15"/>
    <mergeCell ref="B14:B15"/>
    <mergeCell ref="B16:B18"/>
    <mergeCell ref="C16:C18"/>
    <mergeCell ref="B19:B21"/>
    <mergeCell ref="J16:J17"/>
  </mergeCells>
  <printOptions horizontalCentered="1"/>
  <pageMargins left="0.31496062992125984" right="0.31496062992125984" top="0.35433070866141736" bottom="0.15748031496062992" header="0.11811023622047245" footer="0"/>
  <pageSetup fitToHeight="0"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2020-07-02T07:38:23Z</dcterms:modified>
  <cp:category/>
  <cp:version/>
  <cp:contentType/>
  <cp:contentStatus/>
</cp:coreProperties>
</file>