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<sst xmlns="http://schemas.openxmlformats.org/spreadsheetml/2006/main" count="75" uniqueCount="75">
  <si>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Информация</t>
  </si>
  <si>
    <t>Наименование муниципальных программ</t>
  </si>
  <si>
    <t>Наименование подпрограмм входящих в программу</t>
  </si>
  <si>
    <t>Нормативно-правовой акт утверждающий программу</t>
  </si>
  <si>
    <t>"Обеспечение реализации муниципальной программы и прочие мероприятия"</t>
  </si>
  <si>
    <t>Развитие субъектов малого и среднего предпринимательства в городе Шарыпово</t>
  </si>
  <si>
    <t>"Создание условий для эффективного и ответственного управления муниципальными финансами, повышения устойчивости бюджета города Шарыпово"</t>
  </si>
  <si>
    <t>"Управление муниципальным долгом города Шарыпово"</t>
  </si>
  <si>
    <t>"Организация и осуществление муниципального финансового контроля в муниципальном образовании город Шарыпово"</t>
  </si>
  <si>
    <t xml:space="preserve">по действующим муниципальным программам </t>
  </si>
  <si>
    <t>Постановление Администрации города Шарыпово от 07.10.2013 г. № 245</t>
  </si>
  <si>
    <t xml:space="preserve">Постановление Администрации города Шарыпово от 04.10.2013 г. № 242 </t>
  </si>
  <si>
    <t>Постановление Администрации города Шарыпово от 04.10.2013 г. № 243</t>
  </si>
  <si>
    <t>Постановление Администрации города Шарыпово от 03.10.2013 г. № 235</t>
  </si>
  <si>
    <t xml:space="preserve">Постановление Администрации города Шарыпово от 04.10.2013 г. № 239 </t>
  </si>
  <si>
    <t>Постановление Администрации города Шарыпово от 04.10.2013 г. № 238</t>
  </si>
  <si>
    <t>Постановление Администрации города Шарыпово от 04.10.2013 г. № 244</t>
  </si>
  <si>
    <t xml:space="preserve">Постановление Администрации города Шарыпово от 04.10.2013 г. № 241 </t>
  </si>
  <si>
    <t>Постановление Администрации города Шарыпово от 03.10.2013 г. № 236</t>
  </si>
  <si>
    <t>Постановление Администрации города Шарыпово от 03.10.2013 г. № 237</t>
  </si>
  <si>
    <t>Освоено</t>
  </si>
  <si>
    <t>% освоения</t>
  </si>
  <si>
    <t>Постановление Администрации города Шарыпово от 12.10.2017 г. № 200</t>
  </si>
  <si>
    <t>Постановление Администрации города Шарыпово от 13.10.2017 г. № 205</t>
  </si>
  <si>
    <t>Подпрограмма "Развитие дошкольного, общего и дополнительного образования"</t>
  </si>
  <si>
    <t>Подпрограмма "Выявление и сопровождение одаренных детей"</t>
  </si>
  <si>
    <t>Подпрограмма "Развитие в городе Шарыпово системы отдыха, оздоровления и занятости детей"</t>
  </si>
  <si>
    <t>Подпрограмма "Профилактика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</si>
  <si>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Подпрограмма "Обеспечение реализации муниципальной программы и прочие мероприятия в области образования"</t>
  </si>
  <si>
    <t>Подпрограмма "Обеспечение жильем молодых семей в городе Шарыпово"</t>
  </si>
  <si>
    <t>Подпрограмма "Обеспечение жилыми помещениями детей-сирот и детей, оставшихся без попечения родителей, лиц из числа детей-сирот, оставшихся без попечения родителей"</t>
  </si>
  <si>
    <t>Подпрограмма "Организация проведения работ (услуг) по благоустройству города"</t>
  </si>
  <si>
    <t>Подпрограмма "Обеспечение реализации муниципальной программы и прочие мероприятия"</t>
  </si>
  <si>
    <t>Муниципальная программа муниципального образования город Шарыпово  "Развитие культуры"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</si>
  <si>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</si>
  <si>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</si>
  <si>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"Обеспечение условий реализации программы и прочие мероприятия"</t>
  </si>
  <si>
    <t>Подпрограмма "Гармонизация межнациональных отношений на территории муниципального образования города Шарыпово"</t>
  </si>
  <si>
    <t>Подпрограмма "Волонтеры культуры"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</si>
  <si>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</si>
  <si>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Подпрограмма "Формирование здорового образа жизни через развитие массовой физической культуры и спорта"</t>
  </si>
  <si>
    <t>Подпрограмма "Развитие детско-юношеского спорта и системы подготовки спортивного резерва"</t>
  </si>
  <si>
    <t>Подпрограмма "Развитие массовых видов спорта среди детей и подростков в системе подготовки спортивного резерва"</t>
  </si>
  <si>
    <t>Подпрограмма "Управление развитием отрасли физической культуры и спорта"</t>
  </si>
  <si>
    <t>Муниципальная программа муниципального образования город Шарыпово  "Молодежь города Шарыпово в ХХI веке"</t>
  </si>
  <si>
    <t>Подпрограмма "Вовлечение молодежи в социальную практику"</t>
  </si>
  <si>
    <t>Подпрограмма "Патриотическое воспитание молодежи города Шарыпово"</t>
  </si>
  <si>
    <t>Муниципальная программа муниципального образования город Шарыпово "Развитие инвестиционной деятельности, малого и среднего предпринимательства на территории муниципального образования города Шарыпово"</t>
  </si>
  <si>
    <t>Подпрограмма "Обеспечение сохранности, модернизация и развитие сети автомобильных дорог"</t>
  </si>
  <si>
    <t>Подпрограмма "Повышение безопасности дорожного движения"</t>
  </si>
  <si>
    <t>Подпрограмма "Развитие земельных и имущественных отношений"</t>
  </si>
  <si>
    <t>Подпрограмма "Обеспечение реализации программы и прочие мероприятия"</t>
  </si>
  <si>
    <t>Муниципальная программа муниципального образования город Шарыпово "Управление муниципальными финансами муниципального образования город Шарыпово"</t>
  </si>
  <si>
    <t>Итого расходы в программном виде</t>
  </si>
  <si>
    <t>Итого непрограммные расходы</t>
  </si>
  <si>
    <t>ИТОГО РАСХОДЫ БЮДЖЕТА</t>
  </si>
  <si>
    <t>План</t>
  </si>
  <si>
    <t>Муниципальная программа муниципального образования город Шарыпово "Развитие образования муниципального образования город Шарыпово"</t>
  </si>
  <si>
    <t>Муниципальная программа муниципального образования город Шарыпово "Обеспечение доступным и комфортным жильем жителей муниципального образования города Шарыпово"</t>
  </si>
  <si>
    <t>Подпрограмма "Переселение граждан из аварийного жилищного фонда муниципального образования города Шарыпово"</t>
  </si>
  <si>
    <t>Муниципальная программа муниципального образования город Шарыпово "Реформирование и модернизация жилищно-коммунального хозяйства и повышение энергетической эффективности муниципального образования город Шарыпово"</t>
  </si>
  <si>
    <t>Подпрограмма "Энергосбережение и повышение энергетической эффективности в муниципальном образовании город Шарыпово"</t>
  </si>
  <si>
    <t>Муниципальная программа муниципального образования город Шарыпово "Защита от чрезвычайных ситуаций природного и техногенного характера и обеспечение безопасности населения муниципального образования город Шарыпово"</t>
  </si>
  <si>
    <t>Подпрограмма "Предупреждение, спасение, помощь населению муниципального образования город Шарыпово в чрезвычайных ситуациях"</t>
  </si>
  <si>
    <t>Подпрограмма "Обеспечение безопасности населения, профилактика угроз терроризма и экстремизма на территории муниципального образования город Шарыпово"</t>
  </si>
  <si>
    <t>Подпрограмма "Профилактика правонарушений на территории муниципального образования город Шарыпово"</t>
  </si>
  <si>
    <t>Подпрограмма "Развитие архивного дела в муниципальном образовании город Шарыпово"</t>
  </si>
  <si>
    <t>Подпрограмма "Развитие адаптивной физической культуры и спорта в городе Шарыпово"</t>
  </si>
  <si>
    <t>Подпрограмма "Поддержка социально ориентированных некоммерческих организаций (далее СОНКО) муниципального образования города Шарыпово"</t>
  </si>
  <si>
    <t>Муниципальная программа муниципального образования город Шарыпово "Развитие транспортной системы муниципального образования город Шарыпово"</t>
  </si>
  <si>
    <t>Муниципальная программа муниципального образования город Шарыпово "Управление муниципальным имуществом муниципального образования город Шарыпово"</t>
  </si>
  <si>
    <t>Муниципальная программа муниципального образования город Шарыпово "Формирование современной городской среды муниципального образования город Шарыпово"</t>
  </si>
  <si>
    <t>"Формирование современной городской среды муниципального образования город Шарыпово"</t>
  </si>
  <si>
    <t>1 квартал 2023 год</t>
  </si>
  <si>
    <t>за 1 квартал 2023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</si>
</sst>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%"/>
  </numFmts>
  <fonts count="42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49" fontId="5" fillId="0" borderId="10" xfId="71" applyNumberFormat="1" applyFont="1" applyBorder="1" applyAlignment="1" applyProtection="1">
      <alignment horizontal="left" vertical="top" wrapText="1"/>
      <protection/>
    </xf>
    <xf numFmtId="4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zoomScalePageLayoutView="0" workbookViewId="0" topLeftCell="A1">
      <selection activeCell="D37" sqref="D37"/>
    </sheetView>
  </sheetViews>
  <sheetFormatPr defaultColWidth="9.00390625" defaultRowHeight="12.75"/>
  <cols>
    <col min="1" max="1" width="43.25390625" style="0" customWidth="1"/>
    <col min="2" max="2" width="153.25390625" style="0" customWidth="1"/>
    <col min="3" max="3" width="18.00390625" style="0" customWidth="1"/>
    <col min="4" max="5" width="19.75390625" style="0" customWidth="1"/>
    <col min="6" max="6" width="10.75390625" style="0" customWidth="1"/>
  </cols>
  <sheetData>
    <row r="1" spans="1:6" ht="12.75">
      <c r="A1" s="26" t="s">
        <v>0</v>
      </c>
      <c r="B1" s="26"/>
      <c r="C1" s="26"/>
      <c r="D1" s="26"/>
      <c r="E1" s="26"/>
      <c r="F1" s="26"/>
    </row>
    <row r="2" spans="1:6" ht="12.75">
      <c r="A2" s="26" t="s">
        <v>9</v>
      </c>
      <c r="B2" s="26"/>
      <c r="C2" s="26"/>
      <c r="D2" s="26"/>
      <c r="E2" s="26"/>
      <c r="F2" s="26"/>
    </row>
    <row r="3" spans="1:6" ht="12.75">
      <c r="A3" s="26" t="s">
        <v>74</v>
      </c>
      <c r="B3" s="26"/>
      <c r="C3" s="26"/>
      <c r="D3" s="26"/>
      <c r="E3" s="26"/>
      <c r="F3" s="26"/>
    </row>
    <row r="4" spans="1:6" ht="12.75">
      <c r="A4" s="1"/>
      <c r="B4" s="1"/>
      <c r="C4" s="1"/>
      <c r="D4" s="1"/>
      <c r="E4" s="1"/>
      <c r="F4" s="1"/>
    </row>
    <row r="5" spans="1:6" s="3" customFormat="1" ht="12.75">
      <c r="A5" s="18" t="s">
        <v>1</v>
      </c>
      <c r="B5" s="18" t="s">
        <v>2</v>
      </c>
      <c r="C5" s="18" t="s">
        <v>3</v>
      </c>
      <c r="D5" s="18" t="s">
        <v>73</v>
      </c>
      <c r="E5" s="18"/>
      <c r="F5" s="18"/>
    </row>
    <row r="6" spans="1:6" s="3" customFormat="1" ht="12.75">
      <c r="A6" s="18"/>
      <c r="B6" s="18"/>
      <c r="C6" s="18"/>
      <c r="D6" s="4" t="s">
        <v>56</v>
      </c>
      <c r="E6" s="4" t="s">
        <v>20</v>
      </c>
      <c r="F6" s="4" t="s">
        <v>21</v>
      </c>
    </row>
    <row r="7" spans="1:6" s="3" customFormat="1" ht="12.75">
      <c r="A7" s="20" t="s">
        <v>55</v>
      </c>
      <c r="B7" s="21"/>
      <c r="C7" s="22"/>
      <c r="D7" s="10">
        <f>D8+D9</f>
        <v>1831375.9</v>
      </c>
      <c r="E7" s="10">
        <f>E8+E9</f>
        <v>408354.39999999997</v>
      </c>
      <c r="F7" s="11">
        <f>E7/D7</f>
        <v>0.22297683397493653</v>
      </c>
    </row>
    <row r="8" spans="1:6" s="3" customFormat="1" ht="12.75">
      <c r="A8" s="23" t="s">
        <v>54</v>
      </c>
      <c r="B8" s="24"/>
      <c r="C8" s="25"/>
      <c r="D8" s="10">
        <v>76180.9</v>
      </c>
      <c r="E8" s="10">
        <v>13271.6</v>
      </c>
      <c r="F8" s="11">
        <f>E8/D8</f>
        <v>0.17421164622628507</v>
      </c>
    </row>
    <row r="9" spans="1:6" ht="12.75">
      <c r="A9" s="27" t="s">
        <v>53</v>
      </c>
      <c r="B9" s="27"/>
      <c r="C9" s="27"/>
      <c r="D9" s="10">
        <f>D10+D16+D20+D24+D28+D35+D41+D45+D47+D50+D53+D58</f>
        <v>1755195</v>
      </c>
      <c r="E9" s="10">
        <f>E10+E16+E20+E24+E28+E35+E41+E45+E47+E50+E53+E58</f>
        <v>395082.8</v>
      </c>
      <c r="F9" s="11">
        <f>E9/D9</f>
        <v>0.2250933941812733</v>
      </c>
    </row>
    <row r="10" spans="1:6" ht="12.75">
      <c r="A10" s="17" t="s">
        <v>57</v>
      </c>
      <c r="B10" s="5"/>
      <c r="C10" s="16" t="s">
        <v>10</v>
      </c>
      <c r="D10" s="10">
        <f>D11+D12+D13+D14+D15</f>
        <v>1142701.5999999999</v>
      </c>
      <c r="E10" s="10">
        <f>E11+E12+E13+E14+E15</f>
        <v>219809.40000000002</v>
      </c>
      <c r="F10" s="12">
        <f>E10/D10</f>
        <v>0.1923594051150362</v>
      </c>
    </row>
    <row r="11" spans="1:6" ht="12.75">
      <c r="A11" s="17"/>
      <c r="B11" s="28" t="s">
        <v>24</v>
      </c>
      <c r="C11" s="16"/>
      <c r="D11" s="6">
        <v>1054948.4</v>
      </c>
      <c r="E11" s="6">
        <v>208564.7</v>
      </c>
      <c r="F11" s="12">
        <f aca="true" t="shared" si="0" ref="F11:F45">E11/D11</f>
        <v>0.19770132833037143</v>
      </c>
    </row>
    <row r="12" spans="1:6" ht="12.75">
      <c r="A12" s="17"/>
      <c r="B12" s="28" t="s">
        <v>25</v>
      </c>
      <c r="C12" s="16"/>
      <c r="D12" s="6">
        <v>50</v>
      </c>
      <c r="E12" s="6">
        <v>0</v>
      </c>
      <c r="F12" s="12">
        <f t="shared" si="0"/>
        <v>0</v>
      </c>
    </row>
    <row r="13" spans="1:7" ht="12.75">
      <c r="A13" s="17"/>
      <c r="B13" s="28" t="s">
        <v>26</v>
      </c>
      <c r="C13" s="16"/>
      <c r="D13" s="7">
        <v>22905.5</v>
      </c>
      <c r="E13" s="7">
        <v>0</v>
      </c>
      <c r="F13" s="12">
        <f t="shared" si="0"/>
        <v>0</v>
      </c>
      <c r="G13" s="2"/>
    </row>
    <row r="14" spans="1:6" ht="12.75">
      <c r="A14" s="17"/>
      <c r="B14" s="28" t="s">
        <v>27</v>
      </c>
      <c r="C14" s="16"/>
      <c r="D14" s="7">
        <v>20</v>
      </c>
      <c r="E14" s="7">
        <v>0</v>
      </c>
      <c r="F14" s="12">
        <f t="shared" si="0"/>
        <v>0</v>
      </c>
    </row>
    <row r="15" spans="1:6" ht="12.75">
      <c r="A15" s="17"/>
      <c r="B15" s="28" t="s">
        <v>28</v>
      </c>
      <c r="C15" s="16"/>
      <c r="D15" s="7">
        <v>64777.7</v>
      </c>
      <c r="E15" s="7">
        <v>11244.7</v>
      </c>
      <c r="F15" s="12">
        <f t="shared" si="0"/>
        <v>0.17358905919784126</v>
      </c>
    </row>
    <row r="16" spans="1:6" ht="17.25" customHeight="1">
      <c r="A16" s="17" t="s">
        <v>58</v>
      </c>
      <c r="B16" s="5"/>
      <c r="C16" s="16" t="s">
        <v>23</v>
      </c>
      <c r="D16" s="10">
        <f>D17+D18+D19</f>
        <v>9904.1</v>
      </c>
      <c r="E16" s="10">
        <f>E17+E18+E19</f>
        <v>60.8</v>
      </c>
      <c r="F16" s="11">
        <f t="shared" si="0"/>
        <v>0.006138871780373784</v>
      </c>
    </row>
    <row r="17" spans="1:6" ht="17.25" customHeight="1">
      <c r="A17" s="17"/>
      <c r="B17" s="9" t="s">
        <v>59</v>
      </c>
      <c r="C17" s="16"/>
      <c r="D17" s="6">
        <v>0</v>
      </c>
      <c r="E17" s="6">
        <v>0</v>
      </c>
      <c r="F17" s="12" t="e">
        <f t="shared" si="0"/>
        <v>#DIV/0!</v>
      </c>
    </row>
    <row r="18" spans="1:6" ht="17.25" customHeight="1">
      <c r="A18" s="17"/>
      <c r="B18" s="28" t="s">
        <v>29</v>
      </c>
      <c r="C18" s="16"/>
      <c r="D18" s="6">
        <v>1148.4</v>
      </c>
      <c r="E18" s="6">
        <v>0</v>
      </c>
      <c r="F18" s="12">
        <f t="shared" si="0"/>
        <v>0</v>
      </c>
    </row>
    <row r="19" spans="1:6" ht="17.25" customHeight="1">
      <c r="A19" s="17"/>
      <c r="B19" s="28" t="s">
        <v>30</v>
      </c>
      <c r="C19" s="16"/>
      <c r="D19" s="6">
        <v>8755.7</v>
      </c>
      <c r="E19" s="6">
        <v>60.8</v>
      </c>
      <c r="F19" s="12">
        <f t="shared" si="0"/>
        <v>0.0069440478773827325</v>
      </c>
    </row>
    <row r="20" spans="1:6" ht="20.25" customHeight="1">
      <c r="A20" s="19" t="s">
        <v>60</v>
      </c>
      <c r="B20" s="5"/>
      <c r="C20" s="16" t="s">
        <v>11</v>
      </c>
      <c r="D20" s="10">
        <f>D21+D22+D23</f>
        <v>79786.8</v>
      </c>
      <c r="E20" s="10">
        <f>E21+E22+E23</f>
        <v>10832.900000000001</v>
      </c>
      <c r="F20" s="11">
        <f t="shared" si="0"/>
        <v>0.13577308527225057</v>
      </c>
    </row>
    <row r="21" spans="1:6" ht="20.25" customHeight="1">
      <c r="A21" s="19"/>
      <c r="B21" s="28" t="s">
        <v>61</v>
      </c>
      <c r="C21" s="16"/>
      <c r="D21" s="6">
        <v>142.7</v>
      </c>
      <c r="E21" s="6">
        <v>0</v>
      </c>
      <c r="F21" s="12">
        <f t="shared" si="0"/>
        <v>0</v>
      </c>
    </row>
    <row r="22" spans="1:6" ht="20.25" customHeight="1">
      <c r="A22" s="19"/>
      <c r="B22" s="28" t="s">
        <v>31</v>
      </c>
      <c r="C22" s="16"/>
      <c r="D22" s="7">
        <v>26524.8</v>
      </c>
      <c r="E22" s="7">
        <v>4484.3</v>
      </c>
      <c r="F22" s="12">
        <f t="shared" si="0"/>
        <v>0.1690606526722162</v>
      </c>
    </row>
    <row r="23" spans="1:6" ht="20.25" customHeight="1">
      <c r="A23" s="19"/>
      <c r="B23" s="28" t="s">
        <v>32</v>
      </c>
      <c r="C23" s="16"/>
      <c r="D23" s="7">
        <v>53119.3</v>
      </c>
      <c r="E23" s="7">
        <v>6348.6</v>
      </c>
      <c r="F23" s="12">
        <f t="shared" si="0"/>
        <v>0.11951588217465216</v>
      </c>
    </row>
    <row r="24" spans="1:6" ht="26.25" customHeight="1">
      <c r="A24" s="29" t="s">
        <v>62</v>
      </c>
      <c r="B24" s="5"/>
      <c r="C24" s="29" t="s">
        <v>12</v>
      </c>
      <c r="D24" s="10">
        <f>D25+D26+D27</f>
        <v>8338.8</v>
      </c>
      <c r="E24" s="10">
        <f>E25+E26+E27</f>
        <v>827.3</v>
      </c>
      <c r="F24" s="11">
        <f t="shared" si="0"/>
        <v>0.09921091763802946</v>
      </c>
    </row>
    <row r="25" spans="1:6" ht="26.25" customHeight="1">
      <c r="A25" s="30"/>
      <c r="B25" s="28" t="s">
        <v>63</v>
      </c>
      <c r="C25" s="30"/>
      <c r="D25" s="6">
        <v>7786.2</v>
      </c>
      <c r="E25" s="6">
        <v>785.3</v>
      </c>
      <c r="F25" s="12">
        <f t="shared" si="0"/>
        <v>0.10085792812925432</v>
      </c>
    </row>
    <row r="26" spans="1:6" ht="26.25" customHeight="1">
      <c r="A26" s="30"/>
      <c r="B26" s="28" t="s">
        <v>64</v>
      </c>
      <c r="C26" s="30"/>
      <c r="D26" s="6">
        <v>552.6</v>
      </c>
      <c r="E26" s="6">
        <v>42</v>
      </c>
      <c r="F26" s="12">
        <f t="shared" si="0"/>
        <v>0.0760043431053203</v>
      </c>
    </row>
    <row r="27" spans="1:6" ht="26.25" customHeight="1">
      <c r="A27" s="31"/>
      <c r="B27" s="28" t="s">
        <v>65</v>
      </c>
      <c r="C27" s="31"/>
      <c r="D27" s="6">
        <v>0</v>
      </c>
      <c r="E27" s="6">
        <v>0</v>
      </c>
      <c r="F27" s="12" t="e">
        <f t="shared" si="0"/>
        <v>#DIV/0!</v>
      </c>
    </row>
    <row r="28" spans="1:6" ht="12.75">
      <c r="A28" s="17" t="s">
        <v>33</v>
      </c>
      <c r="B28" s="5"/>
      <c r="C28" s="16" t="s">
        <v>13</v>
      </c>
      <c r="D28" s="10">
        <f>D29+D30+D31+D32+D33+D34</f>
        <v>166406.2</v>
      </c>
      <c r="E28" s="10">
        <f>E29+E30+E31+E32+E33+E34</f>
        <v>32983.00000000001</v>
      </c>
      <c r="F28" s="11">
        <f t="shared" si="0"/>
        <v>0.19820775908589947</v>
      </c>
    </row>
    <row r="29" spans="1:6" ht="12.75">
      <c r="A29" s="17"/>
      <c r="B29" s="28" t="s">
        <v>34</v>
      </c>
      <c r="C29" s="16"/>
      <c r="D29" s="7">
        <v>31665.2</v>
      </c>
      <c r="E29" s="7">
        <v>5258.3</v>
      </c>
      <c r="F29" s="12">
        <f t="shared" si="0"/>
        <v>0.16605927011356317</v>
      </c>
    </row>
    <row r="30" spans="1:6" ht="12.75">
      <c r="A30" s="17"/>
      <c r="B30" s="28" t="s">
        <v>35</v>
      </c>
      <c r="C30" s="16"/>
      <c r="D30" s="7">
        <v>59393.3</v>
      </c>
      <c r="E30" s="7">
        <v>13321.6</v>
      </c>
      <c r="F30" s="12">
        <f t="shared" si="0"/>
        <v>0.2242946594986303</v>
      </c>
    </row>
    <row r="31" spans="1:6" ht="12.75">
      <c r="A31" s="17"/>
      <c r="B31" s="28" t="s">
        <v>36</v>
      </c>
      <c r="C31" s="16"/>
      <c r="D31" s="7">
        <v>74976</v>
      </c>
      <c r="E31" s="7">
        <v>14354.4</v>
      </c>
      <c r="F31" s="12">
        <f t="shared" si="0"/>
        <v>0.19145326504481433</v>
      </c>
    </row>
    <row r="32" spans="1:6" ht="12.75">
      <c r="A32" s="17"/>
      <c r="B32" s="28" t="s">
        <v>66</v>
      </c>
      <c r="C32" s="16"/>
      <c r="D32" s="7">
        <v>341.7</v>
      </c>
      <c r="E32" s="7">
        <v>45.8</v>
      </c>
      <c r="F32" s="12">
        <f t="shared" si="0"/>
        <v>0.1340357038337723</v>
      </c>
    </row>
    <row r="33" spans="1:6" ht="12.75">
      <c r="A33" s="17"/>
      <c r="B33" s="28" t="s">
        <v>37</v>
      </c>
      <c r="C33" s="16"/>
      <c r="D33" s="7">
        <v>20</v>
      </c>
      <c r="E33" s="7">
        <v>2.9</v>
      </c>
      <c r="F33" s="12">
        <f t="shared" si="0"/>
        <v>0.145</v>
      </c>
    </row>
    <row r="34" spans="1:6" ht="12.75">
      <c r="A34" s="17"/>
      <c r="B34" s="28" t="s">
        <v>38</v>
      </c>
      <c r="C34" s="16"/>
      <c r="D34" s="7">
        <v>10</v>
      </c>
      <c r="E34" s="7">
        <v>0</v>
      </c>
      <c r="F34" s="12">
        <f t="shared" si="0"/>
        <v>0</v>
      </c>
    </row>
    <row r="35" spans="1:6" ht="12.75">
      <c r="A35" s="17" t="s">
        <v>39</v>
      </c>
      <c r="B35" s="5"/>
      <c r="C35" s="16" t="s">
        <v>14</v>
      </c>
      <c r="D35" s="10">
        <f>D36+D37+D38+D39+D40</f>
        <v>94870.1</v>
      </c>
      <c r="E35" s="10">
        <f>E36+E37+E38+E39+E40</f>
        <v>18940.5</v>
      </c>
      <c r="F35" s="11">
        <f t="shared" si="0"/>
        <v>0.19964667476897358</v>
      </c>
    </row>
    <row r="36" spans="1:6" ht="12.75">
      <c r="A36" s="17"/>
      <c r="B36" s="28" t="s">
        <v>40</v>
      </c>
      <c r="C36" s="16"/>
      <c r="D36" s="7">
        <v>61387</v>
      </c>
      <c r="E36" s="7">
        <v>12609.1</v>
      </c>
      <c r="F36" s="12">
        <f t="shared" si="0"/>
        <v>0.2054034241777575</v>
      </c>
    </row>
    <row r="37" spans="1:6" ht="12.75">
      <c r="A37" s="17"/>
      <c r="B37" s="28" t="s">
        <v>41</v>
      </c>
      <c r="C37" s="16"/>
      <c r="D37" s="7">
        <v>15247.5</v>
      </c>
      <c r="E37" s="7">
        <v>3068.2</v>
      </c>
      <c r="F37" s="12">
        <f t="shared" si="0"/>
        <v>0.20122643056238726</v>
      </c>
    </row>
    <row r="38" spans="1:6" ht="12.75">
      <c r="A38" s="17"/>
      <c r="B38" s="28" t="s">
        <v>42</v>
      </c>
      <c r="C38" s="16"/>
      <c r="D38" s="7">
        <v>13687.8</v>
      </c>
      <c r="E38" s="7">
        <v>2677.7</v>
      </c>
      <c r="F38" s="12">
        <f t="shared" si="0"/>
        <v>0.19562676251844707</v>
      </c>
    </row>
    <row r="39" spans="1:6" ht="12.75">
      <c r="A39" s="17"/>
      <c r="B39" s="28" t="s">
        <v>43</v>
      </c>
      <c r="C39" s="16"/>
      <c r="D39" s="7">
        <v>3455.7</v>
      </c>
      <c r="E39" s="7">
        <v>421.6</v>
      </c>
      <c r="F39" s="12">
        <f t="shared" si="0"/>
        <v>0.12200133113406836</v>
      </c>
    </row>
    <row r="40" spans="1:6" ht="12.75">
      <c r="A40" s="17"/>
      <c r="B40" s="28" t="s">
        <v>67</v>
      </c>
      <c r="C40" s="16"/>
      <c r="D40" s="7">
        <v>1092.1</v>
      </c>
      <c r="E40" s="7">
        <v>163.9</v>
      </c>
      <c r="F40" s="12">
        <f t="shared" si="0"/>
        <v>0.15007783170039377</v>
      </c>
    </row>
    <row r="41" spans="1:6" ht="12.75">
      <c r="A41" s="17" t="s">
        <v>44</v>
      </c>
      <c r="B41" s="5"/>
      <c r="C41" s="16" t="s">
        <v>15</v>
      </c>
      <c r="D41" s="10">
        <f>D42+D43+D44</f>
        <v>12068.9</v>
      </c>
      <c r="E41" s="10">
        <f>E42+E43+E44</f>
        <v>1792.8</v>
      </c>
      <c r="F41" s="11">
        <f t="shared" si="0"/>
        <v>0.14854709211278574</v>
      </c>
    </row>
    <row r="42" spans="1:6" ht="12.75">
      <c r="A42" s="17"/>
      <c r="B42" s="28" t="s">
        <v>45</v>
      </c>
      <c r="C42" s="16"/>
      <c r="D42" s="7">
        <v>10267.3</v>
      </c>
      <c r="E42" s="7">
        <v>1637</v>
      </c>
      <c r="F42" s="12">
        <f t="shared" si="0"/>
        <v>0.1594382164736591</v>
      </c>
    </row>
    <row r="43" spans="1:6" ht="12.75">
      <c r="A43" s="17"/>
      <c r="B43" s="28" t="s">
        <v>46</v>
      </c>
      <c r="C43" s="16"/>
      <c r="D43" s="7">
        <v>500</v>
      </c>
      <c r="E43" s="7">
        <v>0</v>
      </c>
      <c r="F43" s="12">
        <f t="shared" si="0"/>
        <v>0</v>
      </c>
    </row>
    <row r="44" spans="1:6" ht="12.75">
      <c r="A44" s="17"/>
      <c r="B44" s="28" t="s">
        <v>68</v>
      </c>
      <c r="C44" s="16"/>
      <c r="D44" s="7">
        <v>1301.6</v>
      </c>
      <c r="E44" s="7">
        <v>155.8</v>
      </c>
      <c r="F44" s="12">
        <f t="shared" si="0"/>
        <v>0.11969883220651507</v>
      </c>
    </row>
    <row r="45" spans="1:6" ht="33.75" customHeight="1">
      <c r="A45" s="17" t="s">
        <v>47</v>
      </c>
      <c r="B45" s="5"/>
      <c r="C45" s="16" t="s">
        <v>16</v>
      </c>
      <c r="D45" s="10">
        <f>D46</f>
        <v>2660.4</v>
      </c>
      <c r="E45" s="10">
        <f>E46</f>
        <v>0</v>
      </c>
      <c r="F45" s="11">
        <f t="shared" si="0"/>
        <v>0</v>
      </c>
    </row>
    <row r="46" spans="1:6" ht="33.75" customHeight="1">
      <c r="A46" s="17"/>
      <c r="B46" s="5" t="s">
        <v>5</v>
      </c>
      <c r="C46" s="16"/>
      <c r="D46" s="7">
        <v>2660.4</v>
      </c>
      <c r="E46" s="7">
        <v>0</v>
      </c>
      <c r="F46" s="12">
        <f aca="true" t="shared" si="1" ref="F46:F52">E46/D46</f>
        <v>0</v>
      </c>
    </row>
    <row r="47" spans="1:6" ht="18" customHeight="1">
      <c r="A47" s="15" t="s">
        <v>69</v>
      </c>
      <c r="B47" s="8"/>
      <c r="C47" s="14" t="s">
        <v>17</v>
      </c>
      <c r="D47" s="10">
        <f>D48+D49</f>
        <v>96066</v>
      </c>
      <c r="E47" s="10">
        <f>E48+E49</f>
        <v>10842.6</v>
      </c>
      <c r="F47" s="11">
        <f t="shared" si="1"/>
        <v>0.11286615451876834</v>
      </c>
    </row>
    <row r="48" spans="1:6" ht="18" customHeight="1">
      <c r="A48" s="15"/>
      <c r="B48" s="28" t="s">
        <v>48</v>
      </c>
      <c r="C48" s="14"/>
      <c r="D48" s="6">
        <v>55037.1</v>
      </c>
      <c r="E48" s="6">
        <v>6000.5</v>
      </c>
      <c r="F48" s="12">
        <f t="shared" si="1"/>
        <v>0.10902645669920835</v>
      </c>
    </row>
    <row r="49" spans="1:6" ht="18" customHeight="1">
      <c r="A49" s="15"/>
      <c r="B49" s="28" t="s">
        <v>49</v>
      </c>
      <c r="C49" s="14"/>
      <c r="D49" s="6">
        <v>41028.9</v>
      </c>
      <c r="E49" s="6">
        <v>4842.1</v>
      </c>
      <c r="F49" s="12">
        <f t="shared" si="1"/>
        <v>0.1180168125394539</v>
      </c>
    </row>
    <row r="50" spans="1:6" ht="18.75" customHeight="1">
      <c r="A50" s="13" t="s">
        <v>70</v>
      </c>
      <c r="B50" s="8"/>
      <c r="C50" s="14" t="s">
        <v>18</v>
      </c>
      <c r="D50" s="10">
        <f>D51+D52</f>
        <v>12046.5</v>
      </c>
      <c r="E50" s="10">
        <f>E51+E52</f>
        <v>1818</v>
      </c>
      <c r="F50" s="11">
        <f t="shared" si="1"/>
        <v>0.15091520358610386</v>
      </c>
    </row>
    <row r="51" spans="1:6" ht="18.75" customHeight="1">
      <c r="A51" s="13"/>
      <c r="B51" s="9" t="s">
        <v>50</v>
      </c>
      <c r="C51" s="14"/>
      <c r="D51" s="6">
        <v>812.5</v>
      </c>
      <c r="E51" s="6">
        <v>70.1</v>
      </c>
      <c r="F51" s="12">
        <f t="shared" si="1"/>
        <v>0.08627692307692307</v>
      </c>
    </row>
    <row r="52" spans="1:6" ht="18.75" customHeight="1">
      <c r="A52" s="13"/>
      <c r="B52" s="9" t="s">
        <v>51</v>
      </c>
      <c r="C52" s="14"/>
      <c r="D52" s="6">
        <v>11234</v>
      </c>
      <c r="E52" s="6">
        <v>1747.9</v>
      </c>
      <c r="F52" s="12">
        <f t="shared" si="1"/>
        <v>0.15559017269004807</v>
      </c>
    </row>
    <row r="53" spans="1:6" ht="12.75">
      <c r="A53" s="17" t="s">
        <v>52</v>
      </c>
      <c r="B53" s="8"/>
      <c r="C53" s="16" t="s">
        <v>19</v>
      </c>
      <c r="D53" s="10">
        <f>D54+D55+D56+D57</f>
        <v>15761.1</v>
      </c>
      <c r="E53" s="10">
        <f>E54+E55+E56+E57</f>
        <v>2870.7</v>
      </c>
      <c r="F53" s="11">
        <f aca="true" t="shared" si="2" ref="F53:F58">E53/D53</f>
        <v>0.18213830252964575</v>
      </c>
    </row>
    <row r="54" spans="1:6" ht="12.75">
      <c r="A54" s="17"/>
      <c r="B54" s="8" t="s">
        <v>6</v>
      </c>
      <c r="C54" s="16"/>
      <c r="D54" s="6">
        <v>0</v>
      </c>
      <c r="E54" s="6">
        <v>0</v>
      </c>
      <c r="F54" s="12" t="e">
        <f t="shared" si="2"/>
        <v>#DIV/0!</v>
      </c>
    </row>
    <row r="55" spans="1:6" ht="12.75">
      <c r="A55" s="17"/>
      <c r="B55" s="8" t="s">
        <v>7</v>
      </c>
      <c r="C55" s="16"/>
      <c r="D55" s="6">
        <v>1000</v>
      </c>
      <c r="E55" s="6">
        <v>1.6</v>
      </c>
      <c r="F55" s="12">
        <f t="shared" si="2"/>
        <v>0.0016</v>
      </c>
    </row>
    <row r="56" spans="1:6" ht="12.75">
      <c r="A56" s="17"/>
      <c r="B56" s="5" t="s">
        <v>8</v>
      </c>
      <c r="C56" s="16"/>
      <c r="D56" s="6">
        <v>0</v>
      </c>
      <c r="E56" s="6">
        <v>0</v>
      </c>
      <c r="F56" s="12" t="e">
        <f t="shared" si="2"/>
        <v>#DIV/0!</v>
      </c>
    </row>
    <row r="57" spans="1:6" ht="12.75">
      <c r="A57" s="17"/>
      <c r="B57" s="5" t="s">
        <v>4</v>
      </c>
      <c r="C57" s="16"/>
      <c r="D57" s="6">
        <v>14761.1</v>
      </c>
      <c r="E57" s="6">
        <v>2869.1</v>
      </c>
      <c r="F57" s="12">
        <f t="shared" si="2"/>
        <v>0.1943689833413499</v>
      </c>
    </row>
    <row r="58" spans="1:6" ht="27.75" customHeight="1">
      <c r="A58" s="17" t="s">
        <v>71</v>
      </c>
      <c r="B58" s="8"/>
      <c r="C58" s="16" t="s">
        <v>22</v>
      </c>
      <c r="D58" s="10">
        <f>D59</f>
        <v>114584.5</v>
      </c>
      <c r="E58" s="10">
        <f>E59</f>
        <v>94304.8</v>
      </c>
      <c r="F58" s="11">
        <f t="shared" si="2"/>
        <v>0.8230153292984653</v>
      </c>
    </row>
    <row r="59" spans="1:6" ht="27.75" customHeight="1">
      <c r="A59" s="17"/>
      <c r="B59" s="8" t="s">
        <v>72</v>
      </c>
      <c r="C59" s="16"/>
      <c r="D59" s="6">
        <v>114584.5</v>
      </c>
      <c r="E59" s="6">
        <v>94304.8</v>
      </c>
      <c r="F59" s="12">
        <f>E59/D59</f>
        <v>0.8230153292984653</v>
      </c>
    </row>
  </sheetData>
  <sheetProtection/>
  <mergeCells count="34">
    <mergeCell ref="A24:A27"/>
    <mergeCell ref="C24:C27"/>
    <mergeCell ref="A7:C7"/>
    <mergeCell ref="A8:C8"/>
    <mergeCell ref="A58:A59"/>
    <mergeCell ref="C58:C59"/>
    <mergeCell ref="A1:F1"/>
    <mergeCell ref="A2:F2"/>
    <mergeCell ref="A3:F3"/>
    <mergeCell ref="A9:C9"/>
    <mergeCell ref="A10:A15"/>
    <mergeCell ref="D5:F5"/>
    <mergeCell ref="A53:A57"/>
    <mergeCell ref="C50:C52"/>
    <mergeCell ref="A41:A44"/>
    <mergeCell ref="A45:A46"/>
    <mergeCell ref="C45:C46"/>
    <mergeCell ref="C53:C57"/>
    <mergeCell ref="C20:C23"/>
    <mergeCell ref="C16:C19"/>
    <mergeCell ref="A16:A19"/>
    <mergeCell ref="A5:A6"/>
    <mergeCell ref="B5:B6"/>
    <mergeCell ref="C5:C6"/>
    <mergeCell ref="C10:C15"/>
    <mergeCell ref="A20:A23"/>
    <mergeCell ref="A50:A52"/>
    <mergeCell ref="C47:C49"/>
    <mergeCell ref="A47:A49"/>
    <mergeCell ref="C41:C44"/>
    <mergeCell ref="A28:A34"/>
    <mergeCell ref="A35:A40"/>
    <mergeCell ref="C35:C40"/>
    <mergeCell ref="C28:C34"/>
  </mergeCells>
  <printOptions/>
  <pageMargins left="0.3937007874015748" right="0.3937007874015748" top="0.984251968503937" bottom="0.3937007874015748" header="0.5118110236220472" footer="0.5118110236220472"/>
  <pageSetup fitToHeight="7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budget</cp:lastModifiedBy>
  <cp:lastPrinted>2022-11-15T08:34:10Z</cp:lastPrinted>
  <dcterms:created xsi:type="dcterms:W3CDTF">2015-12-17T08:51:47Z</dcterms:created>
  <dcterms:modified xsi:type="dcterms:W3CDTF">2023-04-06T10:00:32Z</dcterms:modified>
  <cp:category/>
  <cp:version/>
  <cp:contentType/>
  <cp:contentStatus/>
</cp:coreProperties>
</file>